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8580" activeTab="0"/>
  </bookViews>
  <sheets>
    <sheet name="Анализ доходов 12 (2)" sheetId="1" r:id="rId1"/>
    <sheet name="Анализ доходов 12" sheetId="2" r:id="rId2"/>
  </sheets>
  <definedNames/>
  <calcPr fullCalcOnLoad="1"/>
</workbook>
</file>

<file path=xl/sharedStrings.xml><?xml version="1.0" encoding="utf-8"?>
<sst xmlns="http://schemas.openxmlformats.org/spreadsheetml/2006/main" count="99" uniqueCount="55">
  <si>
    <t>Уточненный план на год</t>
  </si>
  <si>
    <t>на год</t>
  </si>
  <si>
    <t/>
  </si>
  <si>
    <t>Налог на имущество физических лиц, взимаемый по ставкам, применяемым к объектам налогообложения, расположенным в границах поселений(сумма платежа)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</si>
  <si>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поселений(сумма платежа)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</si>
  <si>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поселений(сумма платежа)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</si>
  <si>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</si>
  <si>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Платежи, взимаемые организациями поселений за выполнение определенных функций</t>
  </si>
  <si>
    <t>Дотации бюджетам поселений на выравнивание уровня бюджетной обеспеченности</t>
  </si>
  <si>
    <t>Прочие субсидии бюджетам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</si>
  <si>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</si>
  <si>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КБК</t>
  </si>
  <si>
    <t>Процент исполнения к уточненному плану</t>
  </si>
  <si>
    <t>Кассовое исполнение с начала года</t>
  </si>
  <si>
    <t>00010601030101000110</t>
  </si>
  <si>
    <t>00010606013101000110</t>
  </si>
  <si>
    <t>00010606023101000110</t>
  </si>
  <si>
    <t>00011105010100000120</t>
  </si>
  <si>
    <t>00011109045100000120</t>
  </si>
  <si>
    <t>00011502050100000140</t>
  </si>
  <si>
    <t>00020201001100000151</t>
  </si>
  <si>
    <t>00020202999100000151</t>
  </si>
  <si>
    <t>Наименование показателей</t>
  </si>
  <si>
    <t xml:space="preserve">Налог на доходы физических лиц </t>
  </si>
  <si>
    <t>00010000000000000000</t>
  </si>
  <si>
    <t>Налоговые и неналоговые доходы</t>
  </si>
  <si>
    <t>00020000000000000000</t>
  </si>
  <si>
    <t>Безвозмездные поступления</t>
  </si>
  <si>
    <t>ДОХОДЫ БЮДЖЕТА - ИТОГО:</t>
  </si>
  <si>
    <t>00011402033100000120</t>
  </si>
  <si>
    <t xml:space="preserve"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</si>
  <si>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Единый сельскохозяйственный налог</t>
  </si>
  <si>
    <t>00010503000010000110</t>
  </si>
  <si>
    <t xml:space="preserve">           Отчет об исполнении бюджета Поярковского сельсовета</t>
  </si>
  <si>
    <t>00020204999100000151</t>
  </si>
  <si>
    <t>Прочие поступления  от денежных взысканий ( штрафов) и иных сумм в возмещение ущерба, зачисляемые в бюджеты поселений.</t>
  </si>
  <si>
    <t>00011690050100000140</t>
  </si>
  <si>
    <t>Прочие безвозмездные поступления в бюджеты поселений</t>
  </si>
  <si>
    <t>Прочие межбюджетные трансферты, передаваемые бюджетам поселений</t>
  </si>
  <si>
    <t>на 1 января 2013 года</t>
  </si>
  <si>
    <t>00010503010010000110</t>
  </si>
  <si>
    <t>0001010200000000110</t>
  </si>
  <si>
    <t>0001130299500000130</t>
  </si>
  <si>
    <t>Доходы от  оказания услуг или компесации затрат государства</t>
  </si>
  <si>
    <t>00011406010000000430</t>
  </si>
  <si>
    <t>Доходы от продажи земельных участков,находяшихся в государственной и муниципальной собственности ( за исключением земельных участков  бюджетных и автономных учереждений)</t>
  </si>
  <si>
    <t>00020705000100000180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</si>
  <si>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</si>
  <si>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</t>
  </si>
  <si>
    <t>на 1 января 2014 года</t>
  </si>
  <si>
    <t xml:space="preserve"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мат. запасов по </t>
  </si>
  <si>
    <t>00011402053100000440</t>
  </si>
  <si>
    <t>Доходы бюджетов поселений от возврата бюджетными учереждениями остатков субсидий прошлых лет</t>
  </si>
  <si>
    <t>Земельный налог( по обязательствам возникшим до 1 января 2006 года)</t>
  </si>
  <si>
    <t>Приложение № 1 к решению Поярковского сельсокого Совета народных депутатов от 27.05.2014 г. № 13/39 " Об исполнении бюджета Поярковского сельсовета за 2013 год"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</si>
</sst>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?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0.0"/>
  </numFmts>
  <fonts count="31">
    <font>
      <sz val="10"/>
      <name val="Arial Cyr"/>
      <family val="0"/>
    </font>
    <font>
      <sz val="8.5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8.5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right"/>
    </xf>
    <xf numFmtId="49" fontId="10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/>
    </xf>
    <xf numFmtId="0" fontId="28" fillId="0" borderId="10" xfId="0" applyFont="1" applyBorder="1" applyAlignment="1">
      <alignment horizontal="left" vertical="center" wrapText="1"/>
    </xf>
    <xf numFmtId="165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" fontId="29" fillId="0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wrapText="1"/>
    </xf>
    <xf numFmtId="171" fontId="0" fillId="0" borderId="10" xfId="60" applyNumberFormat="1" applyFont="1" applyFill="1" applyBorder="1" applyAlignment="1">
      <alignment horizontal="right" vertical="center" wrapText="1"/>
    </xf>
    <xf numFmtId="171" fontId="0" fillId="0" borderId="10" xfId="60" applyNumberFormat="1" applyFont="1" applyBorder="1" applyAlignment="1">
      <alignment horizontal="right" vertical="center" wrapText="1"/>
    </xf>
    <xf numFmtId="170" fontId="29" fillId="0" borderId="10" xfId="60" applyNumberFormat="1" applyFont="1" applyFill="1" applyBorder="1" applyAlignment="1">
      <alignment horizontal="right" vertical="center"/>
    </xf>
    <xf numFmtId="171" fontId="28" fillId="0" borderId="10" xfId="0" applyNumberFormat="1" applyFont="1" applyFill="1" applyBorder="1" applyAlignment="1">
      <alignment horizontal="right" vertical="center" wrapText="1"/>
    </xf>
    <xf numFmtId="171" fontId="0" fillId="0" borderId="13" xfId="60" applyNumberFormat="1" applyFont="1" applyFill="1" applyBorder="1" applyAlignment="1">
      <alignment horizontal="right" vertical="center" wrapText="1"/>
    </xf>
    <xf numFmtId="171" fontId="29" fillId="0" borderId="10" xfId="60" applyNumberFormat="1" applyFont="1" applyFill="1" applyBorder="1" applyAlignment="1">
      <alignment horizontal="right" vertical="center" wrapText="1"/>
    </xf>
    <xf numFmtId="2" fontId="30" fillId="0" borderId="0" xfId="0" applyNumberFormat="1" applyFont="1" applyAlignment="1">
      <alignment/>
    </xf>
    <xf numFmtId="165" fontId="0" fillId="0" borderId="10" xfId="0" applyNumberFormat="1" applyFont="1" applyBorder="1" applyAlignment="1">
      <alignment horizontal="left" vertical="center" wrapText="1"/>
    </xf>
    <xf numFmtId="171" fontId="0" fillId="0" borderId="10" xfId="60" applyNumberFormat="1" applyFont="1" applyFill="1" applyBorder="1" applyAlignment="1">
      <alignment horizontal="right" vertical="center" wrapText="1"/>
    </xf>
    <xf numFmtId="171" fontId="0" fillId="0" borderId="10" xfId="6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71" fontId="0" fillId="0" borderId="13" xfId="60" applyNumberFormat="1" applyFont="1" applyFill="1" applyBorder="1" applyAlignment="1">
      <alignment horizontal="right" vertical="center" wrapText="1"/>
    </xf>
    <xf numFmtId="171" fontId="29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tabSelected="1" workbookViewId="0" topLeftCell="A1">
      <selection activeCell="M10" sqref="M10"/>
    </sheetView>
  </sheetViews>
  <sheetFormatPr defaultColWidth="9.00390625" defaultRowHeight="12.75" customHeight="1"/>
  <cols>
    <col min="1" max="1" width="20.75390625" style="0" customWidth="1"/>
    <col min="2" max="2" width="49.375" style="0" customWidth="1"/>
    <col min="3" max="3" width="10.625" style="0" customWidth="1"/>
    <col min="4" max="4" width="11.00390625" style="0" customWidth="1"/>
    <col min="5" max="5" width="10.875" style="0" customWidth="1"/>
    <col min="6" max="6" width="16.75390625" style="0" customWidth="1"/>
  </cols>
  <sheetData>
    <row r="1" spans="1:5" ht="54" customHeight="1">
      <c r="A1" s="10"/>
      <c r="B1" s="10"/>
      <c r="C1" s="42" t="s">
        <v>54</v>
      </c>
      <c r="D1" s="42"/>
      <c r="E1" s="42"/>
    </row>
    <row r="2" spans="1:5" ht="1.5" customHeight="1">
      <c r="A2" s="38"/>
      <c r="B2" s="38"/>
      <c r="C2" s="2"/>
      <c r="D2" s="8"/>
      <c r="E2" s="9"/>
    </row>
    <row r="3" spans="1:5" ht="12.75" customHeight="1" hidden="1">
      <c r="A3" s="1"/>
      <c r="B3" s="1"/>
      <c r="C3" s="3"/>
      <c r="D3" s="6"/>
      <c r="E3" s="7"/>
    </row>
    <row r="4" spans="1:5" ht="16.5" customHeight="1">
      <c r="A4" s="39" t="s">
        <v>33</v>
      </c>
      <c r="B4" s="39"/>
      <c r="C4" s="39"/>
      <c r="D4" s="39"/>
      <c r="E4" s="4"/>
    </row>
    <row r="5" spans="1:5" ht="18" customHeight="1">
      <c r="A5" s="39" t="s">
        <v>49</v>
      </c>
      <c r="B5" s="39"/>
      <c r="C5" s="39"/>
      <c r="D5" s="39"/>
      <c r="E5" s="4"/>
    </row>
    <row r="6" spans="1:5" ht="12.75" customHeight="1">
      <c r="A6" s="1"/>
      <c r="B6" s="1"/>
      <c r="C6" s="3"/>
      <c r="D6" s="6"/>
      <c r="E6" s="7"/>
    </row>
    <row r="7" spans="1:5" ht="12.75" customHeight="1">
      <c r="A7" s="1"/>
      <c r="B7" s="1"/>
      <c r="C7" s="3"/>
      <c r="D7" s="6"/>
      <c r="E7" s="7"/>
    </row>
    <row r="8" spans="1:5" ht="22.5" customHeight="1">
      <c r="A8" s="40" t="s">
        <v>11</v>
      </c>
      <c r="B8" s="40" t="s">
        <v>22</v>
      </c>
      <c r="C8" s="41" t="s">
        <v>0</v>
      </c>
      <c r="D8" s="40" t="s">
        <v>13</v>
      </c>
      <c r="E8" s="5" t="s">
        <v>12</v>
      </c>
    </row>
    <row r="9" spans="1:5" ht="35.25" customHeight="1">
      <c r="A9" s="40"/>
      <c r="B9" s="40"/>
      <c r="C9" s="41"/>
      <c r="D9" s="40"/>
      <c r="E9" s="5" t="s">
        <v>1</v>
      </c>
    </row>
    <row r="10" spans="1:5" ht="24.75" customHeight="1">
      <c r="A10" s="18" t="s">
        <v>24</v>
      </c>
      <c r="B10" s="11" t="s">
        <v>25</v>
      </c>
      <c r="C10" s="27">
        <f>C13+C14+C15+C17+C18+C20+C23+C11+C24+C22+C21+C12</f>
        <v>14038.400000000001</v>
      </c>
      <c r="D10" s="27">
        <f>D13+D14+D15+D17+D18+D20+D23+D11+D24+D22+D21+D12+D16</f>
        <v>13043.5</v>
      </c>
      <c r="E10" s="16">
        <f aca="true" t="shared" si="0" ref="E10:E31">D10/C10*100</f>
        <v>92.91301002963299</v>
      </c>
    </row>
    <row r="11" spans="1:5" ht="22.5" customHeight="1">
      <c r="A11" s="17" t="s">
        <v>41</v>
      </c>
      <c r="B11" s="31" t="s">
        <v>23</v>
      </c>
      <c r="C11" s="32">
        <v>6731.1</v>
      </c>
      <c r="D11" s="32">
        <v>6738.8</v>
      </c>
      <c r="E11" s="37">
        <f t="shared" si="0"/>
        <v>100.1143943783334</v>
      </c>
    </row>
    <row r="12" spans="1:5" ht="33" customHeight="1">
      <c r="A12" s="17" t="s">
        <v>32</v>
      </c>
      <c r="B12" s="31" t="s">
        <v>31</v>
      </c>
      <c r="C12" s="32">
        <v>1.1</v>
      </c>
      <c r="D12" s="33">
        <v>1.1</v>
      </c>
      <c r="E12" s="37">
        <f t="shared" si="0"/>
        <v>100</v>
      </c>
    </row>
    <row r="13" spans="1:5" ht="47.25" customHeight="1">
      <c r="A13" s="17" t="s">
        <v>14</v>
      </c>
      <c r="B13" s="34" t="s">
        <v>3</v>
      </c>
      <c r="C13" s="32">
        <v>364.1</v>
      </c>
      <c r="D13" s="33">
        <v>361.9</v>
      </c>
      <c r="E13" s="37">
        <f t="shared" si="0"/>
        <v>99.39577039274923</v>
      </c>
    </row>
    <row r="14" spans="1:5" ht="72" customHeight="1">
      <c r="A14" s="17" t="s">
        <v>15</v>
      </c>
      <c r="B14" s="34" t="s">
        <v>4</v>
      </c>
      <c r="C14" s="32">
        <v>310.8</v>
      </c>
      <c r="D14" s="33">
        <v>313.1</v>
      </c>
      <c r="E14" s="37">
        <f t="shared" si="0"/>
        <v>100.74002574002574</v>
      </c>
    </row>
    <row r="15" spans="1:5" ht="68.25" customHeight="1">
      <c r="A15" s="17" t="s">
        <v>16</v>
      </c>
      <c r="B15" s="34" t="s">
        <v>5</v>
      </c>
      <c r="C15" s="32">
        <v>2119.9</v>
      </c>
      <c r="D15" s="33">
        <v>2123</v>
      </c>
      <c r="E15" s="37">
        <f t="shared" si="0"/>
        <v>100.14623331289212</v>
      </c>
    </row>
    <row r="16" spans="1:5" ht="68.25" customHeight="1">
      <c r="A16" s="17"/>
      <c r="B16" s="34" t="s">
        <v>53</v>
      </c>
      <c r="C16" s="32"/>
      <c r="D16" s="33">
        <v>-3</v>
      </c>
      <c r="E16" s="37"/>
    </row>
    <row r="17" spans="1:5" ht="81.75" customHeight="1">
      <c r="A17" s="17" t="s">
        <v>17</v>
      </c>
      <c r="B17" s="31" t="s">
        <v>47</v>
      </c>
      <c r="C17" s="32">
        <v>638.7</v>
      </c>
      <c r="D17" s="33">
        <v>674.4</v>
      </c>
      <c r="E17" s="37">
        <f t="shared" si="0"/>
        <v>105.58947862846406</v>
      </c>
    </row>
    <row r="18" spans="1:5" ht="77.25" customHeight="1">
      <c r="A18" s="17" t="s">
        <v>18</v>
      </c>
      <c r="B18" s="35" t="s">
        <v>6</v>
      </c>
      <c r="C18" s="32">
        <v>3597</v>
      </c>
      <c r="D18" s="33">
        <v>2558.5</v>
      </c>
      <c r="E18" s="37">
        <f t="shared" si="0"/>
        <v>71.1287183764248</v>
      </c>
    </row>
    <row r="19" spans="1:5" ht="91.5" customHeight="1" hidden="1">
      <c r="A19" s="22" t="s">
        <v>29</v>
      </c>
      <c r="B19" s="23" t="s">
        <v>48</v>
      </c>
      <c r="C19" s="36"/>
      <c r="D19" s="33"/>
      <c r="E19" s="37" t="e">
        <f t="shared" si="0"/>
        <v>#DIV/0!</v>
      </c>
    </row>
    <row r="20" spans="1:5" ht="68.25" customHeight="1">
      <c r="A20" s="17" t="s">
        <v>42</v>
      </c>
      <c r="B20" s="34" t="s">
        <v>43</v>
      </c>
      <c r="C20" s="32">
        <v>138.6</v>
      </c>
      <c r="D20" s="33">
        <v>138.6</v>
      </c>
      <c r="E20" s="37">
        <f t="shared" si="0"/>
        <v>100</v>
      </c>
    </row>
    <row r="21" spans="1:5" ht="100.5" customHeight="1">
      <c r="A21" s="17" t="s">
        <v>51</v>
      </c>
      <c r="B21" s="34" t="s">
        <v>50</v>
      </c>
      <c r="C21" s="32">
        <v>40</v>
      </c>
      <c r="D21" s="33">
        <v>40</v>
      </c>
      <c r="E21" s="37">
        <f t="shared" si="0"/>
        <v>100</v>
      </c>
    </row>
    <row r="22" spans="1:5" ht="68.25" customHeight="1">
      <c r="A22" s="17" t="s">
        <v>44</v>
      </c>
      <c r="B22" s="34" t="s">
        <v>45</v>
      </c>
      <c r="C22" s="32">
        <v>26.9</v>
      </c>
      <c r="D22" s="33">
        <v>26.9</v>
      </c>
      <c r="E22" s="37">
        <f t="shared" si="0"/>
        <v>100</v>
      </c>
    </row>
    <row r="23" spans="1:5" ht="30" customHeight="1">
      <c r="A23" s="17" t="s">
        <v>19</v>
      </c>
      <c r="B23" s="34" t="s">
        <v>7</v>
      </c>
      <c r="C23" s="32">
        <v>67.2</v>
      </c>
      <c r="D23" s="33">
        <v>67.2</v>
      </c>
      <c r="E23" s="37">
        <f t="shared" si="0"/>
        <v>100</v>
      </c>
    </row>
    <row r="24" spans="1:5" ht="41.25" customHeight="1">
      <c r="A24" s="17" t="s">
        <v>36</v>
      </c>
      <c r="B24" s="34" t="s">
        <v>35</v>
      </c>
      <c r="C24" s="32">
        <v>3</v>
      </c>
      <c r="D24" s="33">
        <v>3</v>
      </c>
      <c r="E24" s="37">
        <f t="shared" si="0"/>
        <v>100</v>
      </c>
    </row>
    <row r="25" spans="1:5" ht="27" customHeight="1">
      <c r="A25" s="18" t="s">
        <v>26</v>
      </c>
      <c r="B25" s="14" t="s">
        <v>27</v>
      </c>
      <c r="C25" s="29">
        <f>C26+C29+C27+C28+C30</f>
        <v>36352.2</v>
      </c>
      <c r="D25" s="29">
        <f>D26+D29+D27+D28+D30</f>
        <v>36352.2</v>
      </c>
      <c r="E25" s="37">
        <f t="shared" si="0"/>
        <v>100</v>
      </c>
    </row>
    <row r="26" spans="1:5" ht="36" customHeight="1">
      <c r="A26" s="17" t="s">
        <v>20</v>
      </c>
      <c r="B26" s="34" t="s">
        <v>8</v>
      </c>
      <c r="C26" s="32">
        <v>4635</v>
      </c>
      <c r="D26" s="33">
        <v>4635</v>
      </c>
      <c r="E26" s="37">
        <f t="shared" si="0"/>
        <v>100</v>
      </c>
    </row>
    <row r="27" spans="1:5" ht="25.5">
      <c r="A27" s="17" t="s">
        <v>21</v>
      </c>
      <c r="B27" s="34" t="s">
        <v>9</v>
      </c>
      <c r="C27" s="32">
        <v>31151.2</v>
      </c>
      <c r="D27" s="33">
        <v>31151.2</v>
      </c>
      <c r="E27" s="37">
        <f t="shared" si="0"/>
        <v>100</v>
      </c>
    </row>
    <row r="28" spans="1:5" ht="45" customHeight="1">
      <c r="A28" s="17" t="s">
        <v>34</v>
      </c>
      <c r="B28" s="34" t="s">
        <v>38</v>
      </c>
      <c r="C28" s="32">
        <v>199</v>
      </c>
      <c r="D28" s="33">
        <v>199</v>
      </c>
      <c r="E28" s="37">
        <f t="shared" si="0"/>
        <v>100</v>
      </c>
    </row>
    <row r="29" spans="1:5" ht="45" customHeight="1">
      <c r="A29" s="17" t="s">
        <v>46</v>
      </c>
      <c r="B29" s="34" t="s">
        <v>37</v>
      </c>
      <c r="C29" s="32">
        <v>217</v>
      </c>
      <c r="D29" s="33">
        <v>217</v>
      </c>
      <c r="E29" s="37">
        <f t="shared" si="0"/>
        <v>100</v>
      </c>
    </row>
    <row r="30" spans="1:5" ht="45" customHeight="1">
      <c r="A30" s="17"/>
      <c r="B30" s="34" t="s">
        <v>52</v>
      </c>
      <c r="C30" s="32">
        <v>150</v>
      </c>
      <c r="D30" s="33">
        <v>150</v>
      </c>
      <c r="E30" s="37">
        <f t="shared" si="0"/>
        <v>100</v>
      </c>
    </row>
    <row r="31" spans="1:5" ht="16.5" customHeight="1">
      <c r="A31" s="20" t="s">
        <v>2</v>
      </c>
      <c r="B31" s="14" t="s">
        <v>28</v>
      </c>
      <c r="C31" s="26">
        <f>C25+C10</f>
        <v>50390.6</v>
      </c>
      <c r="D31" s="26">
        <f>D25+D10</f>
        <v>49395.7</v>
      </c>
      <c r="E31" s="37">
        <f t="shared" si="0"/>
        <v>98.02562382666609</v>
      </c>
    </row>
    <row r="35" ht="12.75" customHeight="1">
      <c r="A35" s="30"/>
    </row>
  </sheetData>
  <sheetProtection/>
  <mergeCells count="8">
    <mergeCell ref="C1:E1"/>
    <mergeCell ref="A2:B2"/>
    <mergeCell ref="A4:D4"/>
    <mergeCell ref="A5:D5"/>
    <mergeCell ref="A8:A9"/>
    <mergeCell ref="B8:B9"/>
    <mergeCell ref="C8:C9"/>
    <mergeCell ref="D8:D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workbookViewId="0" topLeftCell="A10">
      <selection activeCell="H18" sqref="H18"/>
    </sheetView>
  </sheetViews>
  <sheetFormatPr defaultColWidth="9.00390625" defaultRowHeight="12.75" customHeight="1"/>
  <cols>
    <col min="1" max="1" width="20.75390625" style="0" customWidth="1"/>
    <col min="2" max="2" width="49.375" style="0" customWidth="1"/>
    <col min="3" max="3" width="10.625" style="0" customWidth="1"/>
    <col min="4" max="4" width="11.00390625" style="0" customWidth="1"/>
    <col min="5" max="5" width="10.875" style="0" customWidth="1"/>
    <col min="6" max="6" width="16.75390625" style="0" customWidth="1"/>
  </cols>
  <sheetData>
    <row r="1" spans="1:5" ht="12.75" customHeight="1">
      <c r="A1" s="10"/>
      <c r="B1" s="10"/>
      <c r="C1" s="2"/>
      <c r="D1" s="6"/>
      <c r="E1" s="7"/>
    </row>
    <row r="2" spans="1:5" ht="12.75" customHeight="1">
      <c r="A2" s="38"/>
      <c r="B2" s="38"/>
      <c r="C2" s="2"/>
      <c r="D2" s="8"/>
      <c r="E2" s="9"/>
    </row>
    <row r="3" spans="1:5" ht="12.75" customHeight="1">
      <c r="A3" s="1"/>
      <c r="B3" s="1"/>
      <c r="C3" s="3"/>
      <c r="D3" s="6"/>
      <c r="E3" s="7"/>
    </row>
    <row r="4" spans="1:5" ht="16.5" customHeight="1">
      <c r="A4" s="39" t="s">
        <v>33</v>
      </c>
      <c r="B4" s="39"/>
      <c r="C4" s="39"/>
      <c r="D4" s="39"/>
      <c r="E4" s="4"/>
    </row>
    <row r="5" spans="1:5" ht="18" customHeight="1">
      <c r="A5" s="39" t="s">
        <v>39</v>
      </c>
      <c r="B5" s="39"/>
      <c r="C5" s="39"/>
      <c r="D5" s="39"/>
      <c r="E5" s="4"/>
    </row>
    <row r="6" spans="1:5" ht="12.75" customHeight="1">
      <c r="A6" s="1"/>
      <c r="B6" s="1"/>
      <c r="C6" s="3"/>
      <c r="D6" s="6"/>
      <c r="E6" s="7"/>
    </row>
    <row r="7" spans="1:5" ht="12.75" customHeight="1">
      <c r="A7" s="1"/>
      <c r="B7" s="1"/>
      <c r="C7" s="3"/>
      <c r="D7" s="6"/>
      <c r="E7" s="7"/>
    </row>
    <row r="8" spans="1:5" ht="22.5" customHeight="1">
      <c r="A8" s="40" t="s">
        <v>11</v>
      </c>
      <c r="B8" s="40" t="s">
        <v>22</v>
      </c>
      <c r="C8" s="41" t="s">
        <v>0</v>
      </c>
      <c r="D8" s="40" t="s">
        <v>13</v>
      </c>
      <c r="E8" s="5" t="s">
        <v>12</v>
      </c>
    </row>
    <row r="9" spans="1:5" ht="35.25" customHeight="1">
      <c r="A9" s="40"/>
      <c r="B9" s="40"/>
      <c r="C9" s="41"/>
      <c r="D9" s="40"/>
      <c r="E9" s="5" t="s">
        <v>1</v>
      </c>
    </row>
    <row r="10" spans="1:5" ht="24.75" customHeight="1">
      <c r="A10" s="18" t="s">
        <v>24</v>
      </c>
      <c r="B10" s="11" t="s">
        <v>25</v>
      </c>
      <c r="C10" s="27">
        <f>C13+C15+C16+C17+C18+C20+C22+C11+C23+C14+C21</f>
        <v>14789.800000000003</v>
      </c>
      <c r="D10" s="27">
        <f>D13+D15+D16+D17+D18+D20+D22+D11+D23+D14+D21</f>
        <v>12994.600000000004</v>
      </c>
      <c r="E10" s="16">
        <f aca="true" t="shared" si="0" ref="E10:E16">D10/C10*100</f>
        <v>87.86190482629922</v>
      </c>
    </row>
    <row r="11" spans="1:5" ht="22.5" customHeight="1">
      <c r="A11" s="17" t="s">
        <v>41</v>
      </c>
      <c r="B11" s="12" t="s">
        <v>23</v>
      </c>
      <c r="C11" s="24">
        <v>7110.6</v>
      </c>
      <c r="D11" s="24">
        <v>7133.3</v>
      </c>
      <c r="E11" s="16">
        <f t="shared" si="0"/>
        <v>100.31924169549686</v>
      </c>
    </row>
    <row r="12" spans="1:5" ht="22.5" customHeight="1" hidden="1">
      <c r="A12" s="17" t="s">
        <v>32</v>
      </c>
      <c r="B12" s="12" t="s">
        <v>31</v>
      </c>
      <c r="C12" s="24"/>
      <c r="D12" s="25"/>
      <c r="E12" s="16" t="e">
        <f t="shared" si="0"/>
        <v>#DIV/0!</v>
      </c>
    </row>
    <row r="13" spans="1:5" ht="47.25" customHeight="1">
      <c r="A13" s="17" t="s">
        <v>14</v>
      </c>
      <c r="B13" s="13" t="s">
        <v>3</v>
      </c>
      <c r="C13" s="24">
        <v>328.2</v>
      </c>
      <c r="D13" s="25">
        <v>328.5</v>
      </c>
      <c r="E13" s="16">
        <f t="shared" si="0"/>
        <v>100.09140767824498</v>
      </c>
    </row>
    <row r="14" spans="1:5" ht="47.25" customHeight="1">
      <c r="A14" s="17" t="s">
        <v>40</v>
      </c>
      <c r="B14" s="13" t="s">
        <v>31</v>
      </c>
      <c r="C14" s="24">
        <v>42.6</v>
      </c>
      <c r="D14" s="25">
        <v>42.7</v>
      </c>
      <c r="E14" s="16">
        <f t="shared" si="0"/>
        <v>100.23474178403755</v>
      </c>
    </row>
    <row r="15" spans="1:5" ht="72" customHeight="1">
      <c r="A15" s="17" t="s">
        <v>15</v>
      </c>
      <c r="B15" s="13" t="s">
        <v>4</v>
      </c>
      <c r="C15" s="24">
        <v>284.9</v>
      </c>
      <c r="D15" s="25">
        <v>286.3</v>
      </c>
      <c r="E15" s="16">
        <f t="shared" si="0"/>
        <v>100.49140049140051</v>
      </c>
    </row>
    <row r="16" spans="1:5" ht="68.25" customHeight="1">
      <c r="A16" s="17" t="s">
        <v>16</v>
      </c>
      <c r="B16" s="13" t="s">
        <v>5</v>
      </c>
      <c r="C16" s="24">
        <v>1322.3</v>
      </c>
      <c r="D16" s="25">
        <v>1322.4</v>
      </c>
      <c r="E16" s="16">
        <f t="shared" si="0"/>
        <v>100.00756258035241</v>
      </c>
    </row>
    <row r="17" spans="1:5" ht="81.75" customHeight="1">
      <c r="A17" s="17" t="s">
        <v>17</v>
      </c>
      <c r="B17" s="12" t="s">
        <v>10</v>
      </c>
      <c r="C17" s="24">
        <v>850</v>
      </c>
      <c r="D17" s="25">
        <v>855.1</v>
      </c>
      <c r="E17" s="16">
        <f aca="true" t="shared" si="1" ref="E17:E24">D17/C17*100</f>
        <v>100.6</v>
      </c>
    </row>
    <row r="18" spans="1:5" ht="77.25" customHeight="1">
      <c r="A18" s="17" t="s">
        <v>18</v>
      </c>
      <c r="B18" s="21" t="s">
        <v>6</v>
      </c>
      <c r="C18" s="24">
        <v>3774.3</v>
      </c>
      <c r="D18" s="25">
        <v>1949.3</v>
      </c>
      <c r="E18" s="16">
        <f t="shared" si="1"/>
        <v>51.64666295736957</v>
      </c>
    </row>
    <row r="19" spans="1:5" ht="91.5" customHeight="1" hidden="1">
      <c r="A19" s="22" t="s">
        <v>29</v>
      </c>
      <c r="B19" s="23" t="s">
        <v>30</v>
      </c>
      <c r="C19" s="28"/>
      <c r="D19" s="25"/>
      <c r="E19" s="16" t="e">
        <f t="shared" si="1"/>
        <v>#DIV/0!</v>
      </c>
    </row>
    <row r="20" spans="1:5" ht="68.25" customHeight="1">
      <c r="A20" s="17" t="s">
        <v>42</v>
      </c>
      <c r="B20" s="13" t="s">
        <v>43</v>
      </c>
      <c r="C20" s="24">
        <v>112.5</v>
      </c>
      <c r="D20" s="25">
        <v>112.6</v>
      </c>
      <c r="E20" s="16">
        <f t="shared" si="1"/>
        <v>100.08888888888889</v>
      </c>
    </row>
    <row r="21" spans="1:5" ht="68.25" customHeight="1">
      <c r="A21" s="17" t="s">
        <v>44</v>
      </c>
      <c r="B21" s="13" t="s">
        <v>45</v>
      </c>
      <c r="C21" s="24">
        <v>845.7</v>
      </c>
      <c r="D21" s="25">
        <v>845.7</v>
      </c>
      <c r="E21" s="16">
        <f t="shared" si="1"/>
        <v>100</v>
      </c>
    </row>
    <row r="22" spans="1:5" ht="30" customHeight="1">
      <c r="A22" s="17" t="s">
        <v>19</v>
      </c>
      <c r="B22" s="13" t="s">
        <v>7</v>
      </c>
      <c r="C22" s="24">
        <v>118.6</v>
      </c>
      <c r="D22" s="25">
        <v>118.6</v>
      </c>
      <c r="E22" s="16">
        <f t="shared" si="1"/>
        <v>100</v>
      </c>
    </row>
    <row r="23" spans="1:5" ht="41.25" customHeight="1">
      <c r="A23" s="17" t="s">
        <v>36</v>
      </c>
      <c r="B23" s="13" t="s">
        <v>35</v>
      </c>
      <c r="C23" s="24">
        <v>0.1</v>
      </c>
      <c r="D23" s="25">
        <v>0.1</v>
      </c>
      <c r="E23" s="16">
        <f t="shared" si="1"/>
        <v>100</v>
      </c>
    </row>
    <row r="24" spans="1:5" ht="27" customHeight="1">
      <c r="A24" s="18" t="s">
        <v>26</v>
      </c>
      <c r="B24" s="14" t="s">
        <v>27</v>
      </c>
      <c r="C24" s="29">
        <f>C25+C28+C26+C27</f>
        <v>25587.800000000003</v>
      </c>
      <c r="D24" s="29">
        <f>D25+D28+D26+D27</f>
        <v>25587.800000000003</v>
      </c>
      <c r="E24" s="16">
        <f t="shared" si="1"/>
        <v>100</v>
      </c>
    </row>
    <row r="25" spans="1:5" ht="36" customHeight="1">
      <c r="A25" s="19" t="s">
        <v>20</v>
      </c>
      <c r="B25" s="15" t="s">
        <v>8</v>
      </c>
      <c r="C25" s="24">
        <v>4346.5</v>
      </c>
      <c r="D25" s="25">
        <v>4346.5</v>
      </c>
      <c r="E25" s="16">
        <f>D25/C25*100</f>
        <v>100</v>
      </c>
    </row>
    <row r="26" spans="1:5" ht="25.5">
      <c r="A26" s="19" t="s">
        <v>21</v>
      </c>
      <c r="B26" s="15" t="s">
        <v>9</v>
      </c>
      <c r="C26" s="24">
        <v>20895.9</v>
      </c>
      <c r="D26" s="25">
        <v>20895.9</v>
      </c>
      <c r="E26" s="16">
        <f>D26/C26*100</f>
        <v>100</v>
      </c>
    </row>
    <row r="27" spans="1:5" ht="45" customHeight="1">
      <c r="A27" s="19" t="s">
        <v>34</v>
      </c>
      <c r="B27" s="15" t="s">
        <v>38</v>
      </c>
      <c r="C27" s="24">
        <v>335.4</v>
      </c>
      <c r="D27" s="25">
        <v>335.4</v>
      </c>
      <c r="E27" s="16">
        <f>D27/C27*100</f>
        <v>100</v>
      </c>
    </row>
    <row r="28" spans="1:5" ht="45" customHeight="1">
      <c r="A28" s="19" t="s">
        <v>46</v>
      </c>
      <c r="B28" s="15" t="s">
        <v>37</v>
      </c>
      <c r="C28" s="24">
        <v>10</v>
      </c>
      <c r="D28" s="25">
        <v>10</v>
      </c>
      <c r="E28" s="16">
        <f>D28/C28*100</f>
        <v>100</v>
      </c>
    </row>
    <row r="29" spans="1:5" ht="16.5" customHeight="1">
      <c r="A29" s="20" t="s">
        <v>2</v>
      </c>
      <c r="B29" s="14" t="s">
        <v>28</v>
      </c>
      <c r="C29" s="26">
        <f>C24+C10</f>
        <v>40377.600000000006</v>
      </c>
      <c r="D29" s="26">
        <f>D24+D10</f>
        <v>38582.40000000001</v>
      </c>
      <c r="E29" s="16">
        <f>D29/C29*100</f>
        <v>95.55397051830718</v>
      </c>
    </row>
    <row r="33" ht="12.75" customHeight="1">
      <c r="A33" s="30"/>
    </row>
  </sheetData>
  <sheetProtection/>
  <mergeCells count="7">
    <mergeCell ref="A2:B2"/>
    <mergeCell ref="A4:D4"/>
    <mergeCell ref="A5:D5"/>
    <mergeCell ref="A8:A9"/>
    <mergeCell ref="B8:B9"/>
    <mergeCell ref="C8:C9"/>
    <mergeCell ref="D8:D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2014-05-29T23:40:54Z</cp:lastPrinted>
  <dcterms:created xsi:type="dcterms:W3CDTF">2004-05-07T09:46:01Z</dcterms:created>
  <dcterms:modified xsi:type="dcterms:W3CDTF">2014-05-29T23:41:40Z</dcterms:modified>
  <cp:category/>
  <cp:version/>
  <cp:contentType/>
  <cp:contentStatus/>
</cp:coreProperties>
</file>