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0"/>
  </bookViews>
  <sheets>
    <sheet name="расходы(Поярково)" sheetId="1" r:id="rId1"/>
    <sheet name="источники (Поярково)" sheetId="2" r:id="rId2"/>
  </sheets>
  <definedNames/>
  <calcPr fullCalcOnLoad="1"/>
</workbook>
</file>

<file path=xl/sharedStrings.xml><?xml version="1.0" encoding="utf-8"?>
<sst xmlns="http://schemas.openxmlformats.org/spreadsheetml/2006/main" count="106" uniqueCount="93">
  <si>
    <t>КБК</t>
  </si>
  <si>
    <t>РАСХОДЫ</t>
  </si>
  <si>
    <t>01 00</t>
  </si>
  <si>
    <t>01 02</t>
  </si>
  <si>
    <t>01 04</t>
  </si>
  <si>
    <t>Резервные фонды</t>
  </si>
  <si>
    <t>02 00</t>
  </si>
  <si>
    <t>Национальная оборона</t>
  </si>
  <si>
    <t>04 00</t>
  </si>
  <si>
    <t>Национальная экономика</t>
  </si>
  <si>
    <t>05 00</t>
  </si>
  <si>
    <t>05 02</t>
  </si>
  <si>
    <t>Коммунальное хозяйство</t>
  </si>
  <si>
    <t>08 00</t>
  </si>
  <si>
    <t>08 01</t>
  </si>
  <si>
    <t>Культура</t>
  </si>
  <si>
    <t>10 00</t>
  </si>
  <si>
    <t>Социальная политика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</si>
  <si>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</si>
  <si>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</si>
  <si>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</si>
  <si>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</si>
  <si>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Общегосударственные вопросы</t>
  </si>
  <si>
    <t>Другие вопросы в области жилищно-коммунального хозяйства</t>
  </si>
  <si>
    <t>Жилищно-коммунальное хозяйство</t>
  </si>
  <si>
    <t>11 00</t>
  </si>
  <si>
    <t>Уточненный план на год, тыс.руб.</t>
  </si>
  <si>
    <t>Кассовое исполнение с начала года, тыс.руб.</t>
  </si>
  <si>
    <t>Функционирование высшего должностного лица субъекта Российской Федерации и муниципального образования</t>
  </si>
  <si>
    <t>04 12</t>
  </si>
  <si>
    <t>03 00</t>
  </si>
  <si>
    <t>03 09</t>
  </si>
  <si>
    <t xml:space="preserve">Мобилизационная и вневойсковая подготовка 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</si>
  <si>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</si>
  <si>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Национальная безопасность и правоохранительная деятельность</t>
  </si>
  <si>
    <t>05 03</t>
  </si>
  <si>
    <t>Благоустройство</t>
  </si>
  <si>
    <t>05 05</t>
  </si>
  <si>
    <t>Физическая культура и спорт</t>
  </si>
  <si>
    <t>10 01</t>
  </si>
  <si>
    <t xml:space="preserve">Пенсионное обеспечение </t>
  </si>
  <si>
    <t>Изменение остатков средств на счетах по учету средств бюджета</t>
  </si>
  <si>
    <t>02 03</t>
  </si>
  <si>
    <t>01 11</t>
  </si>
  <si>
    <t>01 13</t>
  </si>
  <si>
    <t>Культура, кинематография</t>
  </si>
  <si>
    <t>11 02</t>
  </si>
  <si>
    <t>14 00</t>
  </si>
  <si>
    <t>14 03</t>
  </si>
  <si>
    <t>Другие вопросы в области национальной экономики</t>
  </si>
  <si>
    <t>Массовый спорт</t>
  </si>
  <si>
    <t>Прочие межбюджетные трансферты общего характера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</si>
  <si>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</si>
  <si>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</si>
  <si>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05 01</t>
  </si>
  <si>
    <t>Жилищное хозяйство</t>
  </si>
  <si>
    <t>3</t>
  </si>
  <si>
    <t>5</t>
  </si>
  <si>
    <t>03 10</t>
  </si>
  <si>
    <t>04 05</t>
  </si>
  <si>
    <t>04 09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</si>
  <si>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</si>
  <si>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</si>
  <si>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</si>
  <si>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Сельское хозяйство и рыболовство</t>
  </si>
  <si>
    <t>Дорожное хозяйство (дорожные фонды)</t>
  </si>
  <si>
    <t xml:space="preserve"> 000 01 05 00 00 00 0000 000</t>
  </si>
  <si>
    <t xml:space="preserve"> 000 01 05 02 00 00 0000 500</t>
  </si>
  <si>
    <t xml:space="preserve"> 000 01 05 02 01 00 0000 510</t>
  </si>
  <si>
    <t xml:space="preserve"> 000 01 05 02 01 10 0000 510</t>
  </si>
  <si>
    <t xml:space="preserve"> 000 01 05 02 00 00 0000 600</t>
  </si>
  <si>
    <t xml:space="preserve"> 000 01 05 02 01 00 0000 610</t>
  </si>
  <si>
    <t xml:space="preserve"> 000 01 05 02 01 10 0000 610</t>
  </si>
  <si>
    <t>Увеличение  прочих остатков денежных средств бюджетов сельских поселений</t>
  </si>
  <si>
    <t>Уменьшение  прочих остатков денежных средств бюджетов сельских поселений</t>
  </si>
  <si>
    <t>Источники  финансирования дефицита бюджета</t>
  </si>
  <si>
    <t>4</t>
  </si>
  <si>
    <t>РАСХОДЫ, ИТОГО</t>
  </si>
  <si>
    <t>01 03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</si>
  <si>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</si>
  <si>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х</t>
  </si>
  <si>
    <t>Процент исполнения к уточнённому годовому плану</t>
  </si>
  <si>
    <t>Источники финансирования дефицита бюджета - всего, в том числе:</t>
  </si>
  <si>
    <t>Источники  внутреннего финансирования дефицита бюджета</t>
  </si>
  <si>
    <t>увеличение остатков средств, всего</t>
  </si>
  <si>
    <t>уменьшение остатков средств, всего</t>
  </si>
  <si>
    <t>Процент исполнения к уточненному  годовому плану</t>
  </si>
  <si>
    <t>Межбюджетные трансферты общего характера бюджетам бюджетной системы Российской Федерации</t>
  </si>
  <si>
    <t>Наименование показателей</t>
  </si>
  <si>
    <t>Защита населения и территории от чрезвычайных ситуаций природного и техногенного характера, гражданская оборона</t>
  </si>
  <si>
    <t>04 06</t>
  </si>
  <si>
    <t>Водное хозяйство</t>
  </si>
  <si>
    <t>Структура расходной части бюджета Поярковского сельсовета за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</si>
</sst>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00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8"/>
      <name val="Arial Cyr"/>
      <family val="2"/>
    </font>
    <font>
      <b/>
      <sz val="11"/>
      <name val="Arial"/>
      <family val="2"/>
    </font>
    <font>
      <b/>
      <sz val="11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2D05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174" fontId="2" fillId="0" borderId="10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0" xfId="6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2" fillId="0" borderId="10" xfId="60" applyNumberFormat="1" applyFont="1" applyBorder="1" applyAlignment="1">
      <alignment horizontal="center"/>
    </xf>
    <xf numFmtId="174" fontId="5" fillId="0" borderId="10" xfId="60" applyNumberFormat="1" applyFont="1" applyBorder="1" applyAlignment="1">
      <alignment horizontal="center"/>
    </xf>
    <xf numFmtId="174" fontId="2" fillId="0" borderId="10" xfId="6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174" fontId="5" fillId="0" borderId="13" xfId="60" applyNumberFormat="1" applyFont="1" applyBorder="1" applyAlignment="1">
      <alignment horizontal="center"/>
    </xf>
    <xf numFmtId="174" fontId="2" fillId="0" borderId="13" xfId="0" applyNumberFormat="1" applyFont="1" applyBorder="1" applyAlignment="1">
      <alignment horizontal="center"/>
    </xf>
    <xf numFmtId="174" fontId="2" fillId="0" borderId="13" xfId="60" applyNumberFormat="1" applyFont="1" applyBorder="1" applyAlignment="1">
      <alignment horizontal="center"/>
    </xf>
    <xf numFmtId="174" fontId="5" fillId="0" borderId="13" xfId="60" applyNumberFormat="1" applyFont="1" applyBorder="1" applyAlignment="1">
      <alignment horizontal="center"/>
    </xf>
    <xf numFmtId="174" fontId="2" fillId="0" borderId="13" xfId="60" applyNumberFormat="1" applyFont="1" applyBorder="1" applyAlignment="1">
      <alignment horizontal="center"/>
    </xf>
    <xf numFmtId="174" fontId="5" fillId="0" borderId="13" xfId="0" applyNumberFormat="1" applyFont="1" applyBorder="1" applyAlignment="1">
      <alignment horizontal="center"/>
    </xf>
    <xf numFmtId="174" fontId="5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justify" wrapText="1"/>
    </xf>
    <xf numFmtId="49" fontId="5" fillId="0" borderId="18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justify" vertical="top" wrapText="1"/>
    </xf>
    <xf numFmtId="2" fontId="2" fillId="0" borderId="18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/>
    </xf>
    <xf numFmtId="0" fontId="2" fillId="0" borderId="17" xfId="0" applyFont="1" applyBorder="1" applyAlignment="1">
      <alignment horizontal="justify" wrapText="1"/>
    </xf>
    <xf numFmtId="49" fontId="2" fillId="0" borderId="18" xfId="0" applyNumberFormat="1" applyFont="1" applyBorder="1" applyAlignment="1">
      <alignment horizontal="center"/>
    </xf>
    <xf numFmtId="0" fontId="5" fillId="0" borderId="17" xfId="0" applyFont="1" applyFill="1" applyBorder="1" applyAlignment="1">
      <alignment horizontal="justify" wrapText="1"/>
    </xf>
    <xf numFmtId="0" fontId="2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justify"/>
    </xf>
    <xf numFmtId="0" fontId="2" fillId="0" borderId="17" xfId="0" applyFont="1" applyBorder="1" applyAlignment="1">
      <alignment horizontal="left"/>
    </xf>
    <xf numFmtId="49" fontId="5" fillId="0" borderId="16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wrapText="1"/>
    </xf>
    <xf numFmtId="49" fontId="5" fillId="0" borderId="19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wrapText="1"/>
    </xf>
    <xf numFmtId="174" fontId="2" fillId="0" borderId="21" xfId="0" applyNumberFormat="1" applyFont="1" applyBorder="1" applyAlignment="1">
      <alignment horizontal="center"/>
    </xf>
    <xf numFmtId="174" fontId="2" fillId="0" borderId="15" xfId="0" applyNumberFormat="1" applyFont="1" applyBorder="1" applyAlignment="1">
      <alignment horizontal="center"/>
    </xf>
    <xf numFmtId="174" fontId="2" fillId="0" borderId="17" xfId="0" applyNumberFormat="1" applyFont="1" applyBorder="1" applyAlignment="1">
      <alignment horizontal="center"/>
    </xf>
    <xf numFmtId="174" fontId="5" fillId="0" borderId="17" xfId="0" applyNumberFormat="1" applyFont="1" applyBorder="1" applyAlignment="1">
      <alignment horizontal="center"/>
    </xf>
    <xf numFmtId="174" fontId="2" fillId="0" borderId="17" xfId="0" applyNumberFormat="1" applyFont="1" applyBorder="1" applyAlignment="1">
      <alignment horizontal="center"/>
    </xf>
    <xf numFmtId="174" fontId="5" fillId="0" borderId="22" xfId="0" applyNumberFormat="1" applyFont="1" applyBorder="1" applyAlignment="1">
      <alignment horizontal="center"/>
    </xf>
    <xf numFmtId="174" fontId="5" fillId="0" borderId="23" xfId="0" applyNumberFormat="1" applyFont="1" applyBorder="1" applyAlignment="1">
      <alignment horizontal="center"/>
    </xf>
    <xf numFmtId="174" fontId="5" fillId="0" borderId="2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0" fillId="0" borderId="0" xfId="0" applyFont="1" applyAlignment="1">
      <alignment/>
    </xf>
    <xf numFmtId="174" fontId="2" fillId="33" borderId="24" xfId="0" applyNumberFormat="1" applyFont="1" applyFill="1" applyBorder="1" applyAlignment="1">
      <alignment horizontal="center"/>
    </xf>
    <xf numFmtId="174" fontId="5" fillId="33" borderId="10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justify" wrapText="1"/>
    </xf>
    <xf numFmtId="49" fontId="5" fillId="0" borderId="18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174" fontId="9" fillId="0" borderId="25" xfId="0" applyNumberFormat="1" applyFont="1" applyBorder="1" applyAlignment="1">
      <alignment horizontal="center" vertical="center" wrapText="1"/>
    </xf>
    <xf numFmtId="174" fontId="9" fillId="33" borderId="25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wrapText="1"/>
    </xf>
    <xf numFmtId="0" fontId="8" fillId="0" borderId="25" xfId="0" applyFont="1" applyBorder="1" applyAlignment="1">
      <alignment horizontal="justify" vertical="top" wrapText="1"/>
    </xf>
    <xf numFmtId="174" fontId="9" fillId="0" borderId="25" xfId="60" applyNumberFormat="1" applyFont="1" applyBorder="1" applyAlignment="1">
      <alignment horizontal="center" vertical="center"/>
    </xf>
    <xf numFmtId="174" fontId="9" fillId="33" borderId="25" xfId="6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174" fontId="10" fillId="0" borderId="25" xfId="60" applyNumberFormat="1" applyFont="1" applyFill="1" applyBorder="1" applyAlignment="1">
      <alignment horizontal="center" vertical="center"/>
    </xf>
    <xf numFmtId="174" fontId="10" fillId="33" borderId="25" xfId="60" applyNumberFormat="1" applyFont="1" applyFill="1" applyBorder="1" applyAlignment="1">
      <alignment horizontal="center" vertical="center"/>
    </xf>
    <xf numFmtId="174" fontId="10" fillId="0" borderId="25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 wrapText="1"/>
    </xf>
    <xf numFmtId="0" fontId="7" fillId="0" borderId="25" xfId="0" applyFont="1" applyBorder="1" applyAlignment="1">
      <alignment vertical="top" wrapText="1"/>
    </xf>
    <xf numFmtId="174" fontId="10" fillId="0" borderId="25" xfId="6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11.875" style="0" customWidth="1"/>
    <col min="2" max="2" width="66.00390625" style="0" customWidth="1"/>
    <col min="3" max="4" width="15.125" style="0" customWidth="1"/>
    <col min="5" max="5" width="15.625" style="0" customWidth="1"/>
  </cols>
  <sheetData>
    <row r="1" spans="1:5" ht="49.5" customHeight="1" thickBot="1">
      <c r="A1" s="79" t="s">
        <v>92</v>
      </c>
      <c r="B1" s="79"/>
      <c r="C1" s="79"/>
      <c r="D1" s="79"/>
      <c r="E1" s="79"/>
    </row>
    <row r="2" spans="1:5" ht="45.75" customHeight="1">
      <c r="A2" s="82" t="s">
        <v>0</v>
      </c>
      <c r="B2" s="84" t="s">
        <v>88</v>
      </c>
      <c r="C2" s="85" t="s">
        <v>26</v>
      </c>
      <c r="D2" s="86" t="s">
        <v>27</v>
      </c>
      <c r="E2" s="87" t="s">
        <v>86</v>
      </c>
    </row>
    <row r="3" spans="1:5" ht="30" customHeight="1">
      <c r="A3" s="83"/>
      <c r="B3" s="84"/>
      <c r="C3" s="85"/>
      <c r="D3" s="86"/>
      <c r="E3" s="88"/>
    </row>
    <row r="4" spans="1:5" ht="15.75" customHeight="1">
      <c r="A4" s="15">
        <v>1</v>
      </c>
      <c r="B4" s="1">
        <v>2</v>
      </c>
      <c r="C4" s="12" t="s">
        <v>56</v>
      </c>
      <c r="D4" s="13" t="s">
        <v>76</v>
      </c>
      <c r="E4" s="13" t="s">
        <v>57</v>
      </c>
    </row>
    <row r="5" spans="1:5" ht="27.75" customHeight="1" thickBot="1">
      <c r="A5" s="80" t="s">
        <v>1</v>
      </c>
      <c r="B5" s="80"/>
      <c r="C5" s="80"/>
      <c r="D5" s="80"/>
      <c r="E5" s="81"/>
    </row>
    <row r="6" spans="1:6" ht="24.75" customHeight="1">
      <c r="A6" s="23" t="s">
        <v>80</v>
      </c>
      <c r="B6" s="24" t="s">
        <v>77</v>
      </c>
      <c r="C6" s="45">
        <v>32497.6</v>
      </c>
      <c r="D6" s="55">
        <f>D7+D15+D20+D28+D33+D35+D37+D23</f>
        <v>28853</v>
      </c>
      <c r="E6" s="46">
        <f aca="true" t="shared" si="0" ref="E6:E40">D6/C6*100</f>
        <v>88.78501797055783</v>
      </c>
      <c r="F6" s="53"/>
    </row>
    <row r="7" spans="1:6" ht="24" customHeight="1">
      <c r="A7" s="25" t="s">
        <v>2</v>
      </c>
      <c r="B7" s="26" t="s">
        <v>22</v>
      </c>
      <c r="C7" s="18">
        <f>C8+C9+C10+C11+C13+C14</f>
        <v>9396.8</v>
      </c>
      <c r="D7" s="9">
        <f>D8+D10++D13+D14+D11+D9</f>
        <v>9377.900000000001</v>
      </c>
      <c r="E7" s="47">
        <f t="shared" si="0"/>
        <v>99.79886769964246</v>
      </c>
      <c r="F7" s="54"/>
    </row>
    <row r="8" spans="1:5" ht="38.25" customHeight="1">
      <c r="A8" s="27" t="s">
        <v>3</v>
      </c>
      <c r="B8" s="28" t="s">
        <v>28</v>
      </c>
      <c r="C8" s="16">
        <v>828.3</v>
      </c>
      <c r="D8" s="7">
        <v>828.3</v>
      </c>
      <c r="E8" s="48">
        <f t="shared" si="0"/>
        <v>100</v>
      </c>
    </row>
    <row r="9" spans="1:5" ht="47.25" customHeight="1">
      <c r="A9" s="14" t="s">
        <v>78</v>
      </c>
      <c r="B9" s="28" t="s">
        <v>79</v>
      </c>
      <c r="C9" s="16">
        <v>95</v>
      </c>
      <c r="D9" s="16">
        <v>95</v>
      </c>
      <c r="E9" s="48">
        <f t="shared" si="0"/>
        <v>100</v>
      </c>
    </row>
    <row r="10" spans="1:5" ht="51" customHeight="1">
      <c r="A10" s="29" t="s">
        <v>4</v>
      </c>
      <c r="B10" s="28" t="s">
        <v>53</v>
      </c>
      <c r="C10" s="16">
        <v>4396.7</v>
      </c>
      <c r="D10" s="7">
        <v>4379.8</v>
      </c>
      <c r="E10" s="48">
        <f t="shared" si="0"/>
        <v>99.61562080651399</v>
      </c>
    </row>
    <row r="11" spans="1:5" ht="44.25" customHeight="1">
      <c r="A11" s="27" t="s">
        <v>61</v>
      </c>
      <c r="B11" s="30" t="s">
        <v>62</v>
      </c>
      <c r="C11" s="16">
        <v>108</v>
      </c>
      <c r="D11" s="7">
        <v>108</v>
      </c>
      <c r="E11" s="48">
        <f t="shared" si="0"/>
        <v>100</v>
      </c>
    </row>
    <row r="12" ht="1.5" customHeight="1" hidden="1"/>
    <row r="13" spans="1:5" ht="18.75" customHeight="1">
      <c r="A13" s="29" t="s">
        <v>43</v>
      </c>
      <c r="B13" s="28" t="s">
        <v>5</v>
      </c>
      <c r="C13" s="16">
        <v>1</v>
      </c>
      <c r="D13" s="7">
        <v>0</v>
      </c>
      <c r="E13" s="48">
        <f t="shared" si="0"/>
        <v>0</v>
      </c>
    </row>
    <row r="14" spans="1:5" ht="20.25" customHeight="1">
      <c r="A14" s="29" t="s">
        <v>44</v>
      </c>
      <c r="B14" s="28" t="s">
        <v>52</v>
      </c>
      <c r="C14" s="16">
        <v>3967.8</v>
      </c>
      <c r="D14" s="7">
        <v>3966.8</v>
      </c>
      <c r="E14" s="48">
        <v>99.9</v>
      </c>
    </row>
    <row r="15" spans="1:5" ht="25.5" customHeight="1">
      <c r="A15" s="31" t="s">
        <v>6</v>
      </c>
      <c r="B15" s="32" t="s">
        <v>7</v>
      </c>
      <c r="C15" s="18">
        <f>C16</f>
        <v>467.9</v>
      </c>
      <c r="D15" s="9">
        <f>D16</f>
        <v>467.6</v>
      </c>
      <c r="E15" s="47">
        <f t="shared" si="0"/>
        <v>99.935883735841</v>
      </c>
    </row>
    <row r="16" spans="1:5" ht="25.5" customHeight="1">
      <c r="A16" s="29" t="s">
        <v>42</v>
      </c>
      <c r="B16" s="28" t="s">
        <v>32</v>
      </c>
      <c r="C16" s="19">
        <v>467.9</v>
      </c>
      <c r="D16" s="10">
        <v>467.6</v>
      </c>
      <c r="E16" s="48">
        <f t="shared" si="0"/>
        <v>99.935883735841</v>
      </c>
    </row>
    <row r="17" spans="1:5" ht="1.5" customHeight="1" hidden="1">
      <c r="A17" s="33" t="s">
        <v>30</v>
      </c>
      <c r="B17" s="34" t="s">
        <v>34</v>
      </c>
      <c r="C17" s="20">
        <f>C18+C19</f>
        <v>0</v>
      </c>
      <c r="D17" s="11">
        <f>D18+D19</f>
        <v>0</v>
      </c>
      <c r="E17" s="49" t="e">
        <f t="shared" si="0"/>
        <v>#DIV/0!</v>
      </c>
    </row>
    <row r="18" spans="1:5" ht="49.5" customHeight="1" hidden="1">
      <c r="A18" s="29" t="s">
        <v>31</v>
      </c>
      <c r="B18" s="28" t="s">
        <v>33</v>
      </c>
      <c r="C18" s="19"/>
      <c r="D18" s="10">
        <v>0</v>
      </c>
      <c r="E18" s="48" t="e">
        <f t="shared" si="0"/>
        <v>#DIV/0!</v>
      </c>
    </row>
    <row r="19" spans="1:5" ht="22.5" customHeight="1" hidden="1">
      <c r="A19" s="29" t="s">
        <v>58</v>
      </c>
      <c r="B19" s="28" t="s">
        <v>63</v>
      </c>
      <c r="C19" s="19"/>
      <c r="D19" s="10"/>
      <c r="E19" s="48" t="e">
        <f t="shared" si="0"/>
        <v>#DIV/0!</v>
      </c>
    </row>
    <row r="20" spans="1:5" ht="30.75" customHeight="1">
      <c r="A20" s="33" t="s">
        <v>30</v>
      </c>
      <c r="B20" s="34" t="s">
        <v>34</v>
      </c>
      <c r="C20" s="20">
        <f>C21+C22</f>
        <v>142.9</v>
      </c>
      <c r="D20" s="11">
        <f>D21+D22</f>
        <v>142.9</v>
      </c>
      <c r="E20" s="49">
        <f>D20/C20*100</f>
        <v>100</v>
      </c>
    </row>
    <row r="21" spans="1:5" ht="0.75" customHeight="1" hidden="1">
      <c r="A21" s="58" t="s">
        <v>31</v>
      </c>
      <c r="B21" s="57" t="s">
        <v>89</v>
      </c>
      <c r="C21" s="19"/>
      <c r="D21" s="10"/>
      <c r="E21" s="48"/>
    </row>
    <row r="22" spans="1:5" ht="23.25" customHeight="1">
      <c r="A22" s="58" t="s">
        <v>58</v>
      </c>
      <c r="B22" s="57" t="s">
        <v>63</v>
      </c>
      <c r="C22" s="19">
        <v>142.9</v>
      </c>
      <c r="D22" s="10">
        <v>142.9</v>
      </c>
      <c r="E22" s="48">
        <f>D22/C22*100</f>
        <v>100</v>
      </c>
    </row>
    <row r="23" spans="1:5" ht="24.75" customHeight="1">
      <c r="A23" s="35" t="s">
        <v>8</v>
      </c>
      <c r="B23" s="26" t="s">
        <v>9</v>
      </c>
      <c r="C23" s="18">
        <f>C24+C25+C26+C27</f>
        <v>363.3</v>
      </c>
      <c r="D23" s="9">
        <f>D24+D26+D25+D27</f>
        <v>363.3</v>
      </c>
      <c r="E23" s="49">
        <f t="shared" si="0"/>
        <v>100</v>
      </c>
    </row>
    <row r="24" spans="1:5" ht="0.75" customHeight="1" hidden="1">
      <c r="A24" s="29" t="s">
        <v>59</v>
      </c>
      <c r="B24" s="36" t="s">
        <v>64</v>
      </c>
      <c r="C24" s="16"/>
      <c r="D24" s="7"/>
      <c r="E24" s="48"/>
    </row>
    <row r="25" spans="1:5" ht="20.25" customHeight="1" hidden="1">
      <c r="A25" s="29" t="s">
        <v>90</v>
      </c>
      <c r="B25" s="36" t="s">
        <v>91</v>
      </c>
      <c r="C25" s="16"/>
      <c r="D25" s="7"/>
      <c r="E25" s="48"/>
    </row>
    <row r="26" spans="1:5" ht="20.25" customHeight="1">
      <c r="A26" s="29" t="s">
        <v>60</v>
      </c>
      <c r="B26" s="36" t="s">
        <v>65</v>
      </c>
      <c r="C26" s="16">
        <v>250.3</v>
      </c>
      <c r="D26" s="7">
        <v>250.3</v>
      </c>
      <c r="E26" s="48">
        <f t="shared" si="0"/>
        <v>100</v>
      </c>
    </row>
    <row r="27" spans="1:5" ht="21" customHeight="1">
      <c r="A27" s="29" t="s">
        <v>29</v>
      </c>
      <c r="B27" s="36" t="s">
        <v>49</v>
      </c>
      <c r="C27" s="16">
        <v>113</v>
      </c>
      <c r="D27" s="7">
        <v>113</v>
      </c>
      <c r="E27" s="48">
        <f t="shared" si="0"/>
        <v>100</v>
      </c>
    </row>
    <row r="28" spans="1:5" ht="24.75" customHeight="1">
      <c r="A28" s="35" t="s">
        <v>10</v>
      </c>
      <c r="B28" s="26" t="s">
        <v>24</v>
      </c>
      <c r="C28" s="18">
        <f>C30+C31+C32+C29</f>
        <v>16542.2</v>
      </c>
      <c r="D28" s="9">
        <f>D30+D31+D32+D29</f>
        <v>12916.9</v>
      </c>
      <c r="E28" s="47">
        <f t="shared" si="0"/>
        <v>78.08453530969278</v>
      </c>
    </row>
    <row r="29" spans="1:5" ht="19.5" customHeight="1">
      <c r="A29" s="29" t="s">
        <v>54</v>
      </c>
      <c r="B29" s="28" t="s">
        <v>55</v>
      </c>
      <c r="C29" s="19">
        <v>79.4</v>
      </c>
      <c r="D29" s="10">
        <v>79.4</v>
      </c>
      <c r="E29" s="48">
        <f t="shared" si="0"/>
        <v>100</v>
      </c>
    </row>
    <row r="30" spans="1:5" ht="19.5" customHeight="1">
      <c r="A30" s="29" t="s">
        <v>11</v>
      </c>
      <c r="B30" s="28" t="s">
        <v>12</v>
      </c>
      <c r="C30" s="16">
        <v>14966.5</v>
      </c>
      <c r="D30" s="7">
        <v>11341.2</v>
      </c>
      <c r="E30" s="48">
        <f t="shared" si="0"/>
        <v>75.77723582667959</v>
      </c>
    </row>
    <row r="31" spans="1:5" ht="21.75" customHeight="1">
      <c r="A31" s="29" t="s">
        <v>35</v>
      </c>
      <c r="B31" s="28" t="s">
        <v>36</v>
      </c>
      <c r="C31" s="16">
        <v>1496.3</v>
      </c>
      <c r="D31" s="7">
        <v>1496.3</v>
      </c>
      <c r="E31" s="48">
        <f t="shared" si="0"/>
        <v>100</v>
      </c>
    </row>
    <row r="32" spans="1:5" ht="0.75" customHeight="1" hidden="1">
      <c r="A32" s="29" t="s">
        <v>37</v>
      </c>
      <c r="B32" s="28" t="s">
        <v>23</v>
      </c>
      <c r="C32" s="21"/>
      <c r="D32" s="8">
        <v>0</v>
      </c>
      <c r="E32" s="48" t="e">
        <f t="shared" si="0"/>
        <v>#DIV/0!</v>
      </c>
    </row>
    <row r="33" spans="1:5" ht="28.5" customHeight="1">
      <c r="A33" s="25" t="s">
        <v>13</v>
      </c>
      <c r="B33" s="37" t="s">
        <v>45</v>
      </c>
      <c r="C33" s="18">
        <f>C34</f>
        <v>4433.5</v>
      </c>
      <c r="D33" s="9">
        <f>D34</f>
        <v>4433.5</v>
      </c>
      <c r="E33" s="47">
        <f t="shared" si="0"/>
        <v>100</v>
      </c>
    </row>
    <row r="34" spans="1:5" s="2" customFormat="1" ht="18.75" customHeight="1">
      <c r="A34" s="27" t="s">
        <v>14</v>
      </c>
      <c r="B34" s="38" t="s">
        <v>15</v>
      </c>
      <c r="C34" s="21">
        <v>4433.5</v>
      </c>
      <c r="D34" s="56">
        <v>4433.5</v>
      </c>
      <c r="E34" s="48">
        <f t="shared" si="0"/>
        <v>100</v>
      </c>
    </row>
    <row r="35" spans="1:5" ht="24.75" customHeight="1">
      <c r="A35" s="25" t="s">
        <v>16</v>
      </c>
      <c r="B35" s="39" t="s">
        <v>17</v>
      </c>
      <c r="C35" s="17">
        <f>C36</f>
        <v>88.6</v>
      </c>
      <c r="D35" s="5">
        <f>D36</f>
        <v>88.6</v>
      </c>
      <c r="E35" s="47">
        <f t="shared" si="0"/>
        <v>100</v>
      </c>
    </row>
    <row r="36" spans="1:5" ht="21.75" customHeight="1">
      <c r="A36" s="27" t="s">
        <v>39</v>
      </c>
      <c r="B36" s="38" t="s">
        <v>40</v>
      </c>
      <c r="C36" s="22">
        <v>88.6</v>
      </c>
      <c r="D36" s="6">
        <v>88.6</v>
      </c>
      <c r="E36" s="48">
        <f t="shared" si="0"/>
        <v>100</v>
      </c>
    </row>
    <row r="37" spans="1:5" ht="24" customHeight="1">
      <c r="A37" s="25" t="s">
        <v>25</v>
      </c>
      <c r="B37" s="26" t="s">
        <v>38</v>
      </c>
      <c r="C37" s="17">
        <f>C38</f>
        <v>1062.3</v>
      </c>
      <c r="D37" s="5">
        <f>D38</f>
        <v>1062.3</v>
      </c>
      <c r="E37" s="47">
        <f t="shared" si="0"/>
        <v>100</v>
      </c>
    </row>
    <row r="38" spans="1:5" ht="20.25" customHeight="1">
      <c r="A38" s="40" t="s">
        <v>46</v>
      </c>
      <c r="B38" s="38" t="s">
        <v>50</v>
      </c>
      <c r="C38" s="21">
        <v>1062.3</v>
      </c>
      <c r="D38" s="8">
        <v>1062.3</v>
      </c>
      <c r="E38" s="48">
        <f t="shared" si="0"/>
        <v>100</v>
      </c>
    </row>
    <row r="39" spans="1:5" ht="0.75" customHeight="1">
      <c r="A39" s="41" t="s">
        <v>47</v>
      </c>
      <c r="B39" s="42" t="s">
        <v>87</v>
      </c>
      <c r="C39" s="17">
        <f>C40</f>
        <v>0</v>
      </c>
      <c r="D39" s="5">
        <f>D40</f>
        <v>0</v>
      </c>
      <c r="E39" s="47" t="e">
        <f t="shared" si="0"/>
        <v>#DIV/0!</v>
      </c>
    </row>
    <row r="40" spans="1:5" ht="30" customHeight="1" hidden="1" thickBot="1">
      <c r="A40" s="43" t="s">
        <v>48</v>
      </c>
      <c r="B40" s="44" t="s">
        <v>51</v>
      </c>
      <c r="C40" s="50"/>
      <c r="D40" s="51"/>
      <c r="E40" s="52" t="e">
        <f t="shared" si="0"/>
        <v>#DIV/0!</v>
      </c>
    </row>
    <row r="41" spans="3:5" ht="48.75" customHeight="1">
      <c r="C41" s="3"/>
      <c r="D41" s="3"/>
      <c r="E41" s="3"/>
    </row>
    <row r="42" spans="3:5" ht="12.75">
      <c r="C42" s="3"/>
      <c r="D42" s="3"/>
      <c r="E42" s="3"/>
    </row>
    <row r="43" ht="39.75" customHeight="1"/>
    <row r="44" ht="36" customHeight="1"/>
    <row r="46" ht="38.25" customHeight="1"/>
    <row r="47" ht="85.5" customHeight="1"/>
    <row r="48" ht="64.5" customHeight="1"/>
    <row r="49" ht="60" customHeight="1"/>
    <row r="50" ht="36" customHeight="1"/>
    <row r="51" ht="23.25" customHeight="1"/>
    <row r="52" ht="34.5" customHeight="1"/>
    <row r="53" ht="24" customHeight="1"/>
    <row r="54" ht="21.75" customHeight="1"/>
    <row r="55" ht="33" customHeight="1"/>
    <row r="56" ht="26.25" customHeight="1"/>
    <row r="57" ht="35.25" customHeight="1"/>
    <row r="58" ht="50.25" customHeight="1"/>
    <row r="59" ht="36.75" customHeight="1"/>
    <row r="60" ht="24.75" customHeight="1"/>
    <row r="61" ht="28.5" customHeight="1"/>
    <row r="62" ht="53.25" customHeight="1"/>
    <row r="63" ht="64.5" customHeight="1"/>
    <row r="64" ht="25.5" customHeight="1"/>
    <row r="65" ht="27" customHeight="1"/>
  </sheetData>
  <sheetProtection/>
  <mergeCells count="7">
    <mergeCell ref="A1:E1"/>
    <mergeCell ref="A5:E5"/>
    <mergeCell ref="A2:A3"/>
    <mergeCell ref="B2:B3"/>
    <mergeCell ref="C2:C3"/>
    <mergeCell ref="D2:D3"/>
    <mergeCell ref="E2:E3"/>
  </mergeCells>
  <printOptions/>
  <pageMargins left="0.7874015748031497" right="0.43" top="0.7874015748031497" bottom="0.7874015748031497" header="0.5118110236220472" footer="0.5118110236220472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="75" zoomScaleNormal="75" zoomScalePageLayoutView="0" workbookViewId="0" topLeftCell="A4">
      <selection activeCell="H12" sqref="H12"/>
    </sheetView>
  </sheetViews>
  <sheetFormatPr defaultColWidth="9.00390625" defaultRowHeight="12.75"/>
  <cols>
    <col min="1" max="1" width="37.25390625" style="0" customWidth="1"/>
    <col min="2" max="2" width="56.00390625" style="0" customWidth="1"/>
    <col min="3" max="3" width="18.00390625" style="0" customWidth="1"/>
    <col min="4" max="4" width="16.25390625" style="0" customWidth="1"/>
    <col min="5" max="5" width="17.875" style="0" customWidth="1"/>
  </cols>
  <sheetData>
    <row r="1" spans="1:5" ht="82.5" customHeight="1" thickBot="1">
      <c r="A1" s="59" t="s">
        <v>0</v>
      </c>
      <c r="B1" s="59" t="s">
        <v>88</v>
      </c>
      <c r="C1" s="60" t="s">
        <v>26</v>
      </c>
      <c r="D1" s="60" t="s">
        <v>27</v>
      </c>
      <c r="E1" s="60" t="s">
        <v>81</v>
      </c>
    </row>
    <row r="2" spans="1:5" ht="37.5" customHeight="1" thickBot="1">
      <c r="A2" s="61">
        <v>1</v>
      </c>
      <c r="B2" s="61">
        <v>2</v>
      </c>
      <c r="C2" s="61">
        <v>3</v>
      </c>
      <c r="D2" s="62">
        <v>4</v>
      </c>
      <c r="E2" s="62">
        <v>5</v>
      </c>
    </row>
    <row r="3" spans="1:6" ht="39" customHeight="1" thickBot="1">
      <c r="A3" s="89" t="s">
        <v>75</v>
      </c>
      <c r="B3" s="89"/>
      <c r="C3" s="89"/>
      <c r="D3" s="89"/>
      <c r="E3" s="89"/>
      <c r="F3" s="4"/>
    </row>
    <row r="4" spans="1:6" ht="39" customHeight="1" thickBot="1">
      <c r="A4" s="63" t="s">
        <v>80</v>
      </c>
      <c r="B4" s="64" t="s">
        <v>82</v>
      </c>
      <c r="C4" s="65">
        <f>C5</f>
        <v>-698.7000000000044</v>
      </c>
      <c r="D4" s="66">
        <f>D5</f>
        <v>-710.9000000000015</v>
      </c>
      <c r="E4" s="65">
        <f aca="true" t="shared" si="0" ref="E4:E14">D4/C4*100</f>
        <v>101.74609989981352</v>
      </c>
      <c r="F4" s="4"/>
    </row>
    <row r="5" spans="1:6" ht="39" customHeight="1" thickBot="1">
      <c r="A5" s="63" t="s">
        <v>80</v>
      </c>
      <c r="B5" s="64" t="s">
        <v>83</v>
      </c>
      <c r="C5" s="65">
        <f>C6</f>
        <v>-698.7000000000044</v>
      </c>
      <c r="D5" s="66">
        <f>D6</f>
        <v>-710.9000000000015</v>
      </c>
      <c r="E5" s="65">
        <f t="shared" si="0"/>
        <v>101.74609989981352</v>
      </c>
      <c r="F5" s="4"/>
    </row>
    <row r="6" spans="1:6" ht="39" customHeight="1" thickBot="1">
      <c r="A6" s="67" t="s">
        <v>66</v>
      </c>
      <c r="B6" s="68" t="s">
        <v>41</v>
      </c>
      <c r="C6" s="69">
        <f>C10+C14</f>
        <v>-698.7000000000044</v>
      </c>
      <c r="D6" s="70">
        <f>D10+D14</f>
        <v>-710.9000000000015</v>
      </c>
      <c r="E6" s="65">
        <f t="shared" si="0"/>
        <v>101.74609989981352</v>
      </c>
      <c r="F6" s="4"/>
    </row>
    <row r="7" spans="1:6" ht="24.75" customHeight="1" thickBot="1">
      <c r="A7" s="63" t="s">
        <v>80</v>
      </c>
      <c r="B7" s="71" t="s">
        <v>84</v>
      </c>
      <c r="C7" s="72">
        <v>-33196.3</v>
      </c>
      <c r="D7" s="73">
        <v>-29563.9</v>
      </c>
      <c r="E7" s="74">
        <f t="shared" si="0"/>
        <v>89.05781668438952</v>
      </c>
      <c r="F7" s="4"/>
    </row>
    <row r="8" spans="1:6" ht="34.5" customHeight="1" thickBot="1">
      <c r="A8" s="75" t="s">
        <v>67</v>
      </c>
      <c r="B8" s="76" t="s">
        <v>18</v>
      </c>
      <c r="C8" s="72">
        <f aca="true" t="shared" si="1" ref="C8:D10">C7</f>
        <v>-33196.3</v>
      </c>
      <c r="D8" s="73">
        <f t="shared" si="1"/>
        <v>-29563.9</v>
      </c>
      <c r="E8" s="74">
        <f t="shared" si="0"/>
        <v>89.05781668438952</v>
      </c>
      <c r="F8" s="4"/>
    </row>
    <row r="9" spans="1:6" ht="34.5" customHeight="1" thickBot="1">
      <c r="A9" s="75" t="s">
        <v>68</v>
      </c>
      <c r="B9" s="76" t="s">
        <v>19</v>
      </c>
      <c r="C9" s="72">
        <f t="shared" si="1"/>
        <v>-33196.3</v>
      </c>
      <c r="D9" s="73">
        <f t="shared" si="1"/>
        <v>-29563.9</v>
      </c>
      <c r="E9" s="74">
        <f t="shared" si="0"/>
        <v>89.05781668438952</v>
      </c>
      <c r="F9" s="4"/>
    </row>
    <row r="10" spans="1:6" ht="39" customHeight="1" thickBot="1">
      <c r="A10" s="75" t="s">
        <v>69</v>
      </c>
      <c r="B10" s="76" t="s">
        <v>73</v>
      </c>
      <c r="C10" s="72">
        <f t="shared" si="1"/>
        <v>-33196.3</v>
      </c>
      <c r="D10" s="73">
        <f t="shared" si="1"/>
        <v>-29563.9</v>
      </c>
      <c r="E10" s="74">
        <f t="shared" si="0"/>
        <v>89.05781668438952</v>
      </c>
      <c r="F10" s="4"/>
    </row>
    <row r="11" spans="1:6" ht="26.25" customHeight="1" thickBot="1">
      <c r="A11" s="63" t="s">
        <v>80</v>
      </c>
      <c r="B11" s="71" t="s">
        <v>85</v>
      </c>
      <c r="C11" s="77">
        <v>32497.6</v>
      </c>
      <c r="D11" s="73">
        <f>D12</f>
        <v>28853</v>
      </c>
      <c r="E11" s="74">
        <f t="shared" si="0"/>
        <v>88.78501797055783</v>
      </c>
      <c r="F11" s="4"/>
    </row>
    <row r="12" spans="1:6" ht="34.5" customHeight="1" thickBot="1">
      <c r="A12" s="75" t="s">
        <v>70</v>
      </c>
      <c r="B12" s="76" t="s">
        <v>20</v>
      </c>
      <c r="C12" s="77">
        <f>C11</f>
        <v>32497.6</v>
      </c>
      <c r="D12" s="73">
        <v>28853</v>
      </c>
      <c r="E12" s="74">
        <f t="shared" si="0"/>
        <v>88.78501797055783</v>
      </c>
      <c r="F12" s="4"/>
    </row>
    <row r="13" spans="1:6" ht="33" customHeight="1" thickBot="1">
      <c r="A13" s="75" t="s">
        <v>71</v>
      </c>
      <c r="B13" s="76" t="s">
        <v>21</v>
      </c>
      <c r="C13" s="77">
        <f>C12</f>
        <v>32497.6</v>
      </c>
      <c r="D13" s="73">
        <f>D12</f>
        <v>28853</v>
      </c>
      <c r="E13" s="74">
        <f>D13/C13*100</f>
        <v>88.78501797055783</v>
      </c>
      <c r="F13" s="4"/>
    </row>
    <row r="14" spans="1:6" ht="38.25" customHeight="1" thickBot="1">
      <c r="A14" s="78" t="s">
        <v>72</v>
      </c>
      <c r="B14" s="76" t="s">
        <v>74</v>
      </c>
      <c r="C14" s="77">
        <f>C12</f>
        <v>32497.6</v>
      </c>
      <c r="D14" s="73">
        <v>28853</v>
      </c>
      <c r="E14" s="74">
        <f t="shared" si="0"/>
        <v>88.78501797055783</v>
      </c>
      <c r="F14" s="4"/>
    </row>
    <row r="15" spans="1:6" ht="36.75" customHeight="1">
      <c r="A15" s="4"/>
      <c r="B15" s="4"/>
      <c r="C15" s="4"/>
      <c r="D15" s="4"/>
      <c r="E15" s="4"/>
      <c r="F15" s="4"/>
    </row>
    <row r="16" ht="24.75" customHeight="1"/>
    <row r="17" ht="24.75" customHeight="1"/>
    <row r="18" ht="23.25" customHeight="1"/>
    <row r="19" ht="26.25" customHeight="1"/>
    <row r="20" ht="26.25" customHeight="1"/>
    <row r="21" ht="32.25" customHeight="1"/>
    <row r="22" ht="28.5" customHeight="1"/>
    <row r="23" ht="27.75" customHeight="1"/>
    <row r="24" ht="24" customHeight="1"/>
    <row r="25" ht="21" customHeight="1"/>
    <row r="26" ht="24" customHeight="1"/>
    <row r="27" ht="22.5" customHeight="1"/>
    <row r="28" ht="21.75" customHeight="1"/>
    <row r="29" ht="21" customHeight="1"/>
    <row r="30" ht="20.25" customHeight="1"/>
    <row r="31" ht="23.25" customHeight="1"/>
    <row r="32" ht="20.25" customHeight="1"/>
    <row r="33" ht="22.5" customHeight="1"/>
    <row r="34" ht="24.75" customHeight="1"/>
    <row r="35" ht="18.75" customHeight="1"/>
    <row r="36" ht="36" customHeight="1"/>
    <row r="37" ht="60" customHeight="1"/>
    <row r="38" ht="48.75" customHeight="1"/>
    <row r="40" ht="39.75" customHeight="1"/>
    <row r="41" ht="36" customHeight="1"/>
    <row r="43" ht="38.25" customHeight="1"/>
    <row r="44" ht="85.5" customHeight="1"/>
    <row r="45" ht="64.5" customHeight="1"/>
    <row r="46" ht="60" customHeight="1"/>
    <row r="47" ht="36" customHeight="1"/>
    <row r="48" ht="23.25" customHeight="1"/>
    <row r="49" ht="34.5" customHeight="1"/>
    <row r="50" ht="24" customHeight="1"/>
    <row r="51" ht="21.75" customHeight="1"/>
    <row r="52" ht="33" customHeight="1"/>
    <row r="53" ht="26.25" customHeight="1"/>
    <row r="54" ht="35.25" customHeight="1"/>
    <row r="55" ht="50.25" customHeight="1"/>
    <row r="56" ht="36.75" customHeight="1"/>
    <row r="57" ht="24.75" customHeight="1"/>
    <row r="58" ht="28.5" customHeight="1"/>
    <row r="59" ht="53.25" customHeight="1"/>
    <row r="60" ht="64.5" customHeight="1"/>
    <row r="61" ht="25.5" customHeight="1"/>
    <row r="62" ht="27" customHeight="1"/>
  </sheetData>
  <sheetProtection/>
  <mergeCells count="1">
    <mergeCell ref="A3:E3"/>
  </mergeCells>
  <printOptions/>
  <pageMargins left="0.7874015748031497" right="0.4" top="0.7874015748031497" bottom="0.7874015748031497" header="0.5118110236220472" footer="0.5118110236220472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Михайловская  райадминистрация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Савина Ксения</cp:lastModifiedBy>
  <cp:lastPrinted>2021-05-24T23:12:24Z</cp:lastPrinted>
  <dcterms:created xsi:type="dcterms:W3CDTF">2003-11-29T07:00:26Z</dcterms:created>
  <dcterms:modified xsi:type="dcterms:W3CDTF">2021-05-24T23:12:39Z</dcterms:modified>
  <cp:category/>
  <cp:version/>
  <cp:contentType/>
  <cp:contentStatus/>
</cp:coreProperties>
</file>