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4" activeTab="0"/>
  </bookViews>
  <sheets>
    <sheet name="202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Савина Ксения</author>
  </authors>
  <commentList>
    <comment ref="A173" authorId="0">
      <text>
        <r>
          <rPr>
            <b/>
            <sz val="9"/>
            <rFont val="Tahoma"/>
            <family val="2"/>
          </rPr>
          <t>Савина Ксения: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<sst xmlns="http://schemas.openxmlformats.org/spreadsheetml/2006/main" count="980" uniqueCount="202">
  <si>
    <t>ЦСР</t>
  </si>
  <si>
    <t>ВР</t>
  </si>
  <si>
    <t>500</t>
  </si>
  <si>
    <t>Социальная политика</t>
  </si>
  <si>
    <t>1000</t>
  </si>
  <si>
    <t>Физическая культура и спорт</t>
  </si>
  <si>
    <t>1100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</si>
  <si>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</si>
  <si>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</si>
  <si>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</si>
  <si>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</si>
  <si>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</si>
  <si>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</si>
  <si>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</si>
  <si>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</si>
  <si>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</si>
  <si>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</si>
  <si>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фонды местных администраций</t>
  </si>
  <si>
    <t>Другие общегосударственные вопросы</t>
  </si>
  <si>
    <t>0113</t>
  </si>
  <si>
    <t>Национальная экономика</t>
  </si>
  <si>
    <t>0400</t>
  </si>
  <si>
    <t>0412</t>
  </si>
  <si>
    <t>Межбюджетные трансферты</t>
  </si>
  <si>
    <t>Иные 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</si>
  <si>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</si>
  <si>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</si>
  <si>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</si>
  <si>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</si>
  <si>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</si>
  <si>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</si>
  <si>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</si>
  <si>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</si>
  <si>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</si>
  <si>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землеустройству и землепользованию</t>
  </si>
  <si>
    <t>0800</t>
  </si>
  <si>
    <t>Культура</t>
  </si>
  <si>
    <t>0801</t>
  </si>
  <si>
    <t>Пенсионное обеспечение</t>
  </si>
  <si>
    <t>1001</t>
  </si>
  <si>
    <t>Массовый спорт</t>
  </si>
  <si>
    <t>1102</t>
  </si>
  <si>
    <t>Наименование</t>
  </si>
  <si>
    <t>ГРБС</t>
  </si>
  <si>
    <t>Рз</t>
  </si>
  <si>
    <t>ПР</t>
  </si>
  <si>
    <t>Сумма, тыс.рублей</t>
  </si>
  <si>
    <t>808</t>
  </si>
  <si>
    <t>Непрограммные расходы</t>
  </si>
  <si>
    <t>88 0 00 00000</t>
  </si>
  <si>
    <t>88 8 00 00000</t>
  </si>
  <si>
    <t>88 8 00 02030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</si>
  <si>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</si>
  <si>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</si>
  <si>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 xml:space="preserve">Фонд оплаты труда государственных (муниципальных) органов </t>
  </si>
  <si>
    <t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</si>
  <si>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</si>
  <si>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</si>
  <si>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Содержание органов местного самоуправления</t>
  </si>
  <si>
    <t>88 8 00 02040</t>
  </si>
  <si>
    <t>200</t>
  </si>
  <si>
    <t>244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</si>
  <si>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</si>
  <si>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</si>
  <si>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</si>
  <si>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</si>
  <si>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</si>
  <si>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</si>
  <si>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Уплата иных платежей</t>
  </si>
  <si>
    <t>853</t>
  </si>
  <si>
    <t xml:space="preserve">Обеспечение осуществления части полномочий поселений по организации исполнения бюджета и ведение бухгалтерского учета </t>
  </si>
  <si>
    <t>88 8 00 05010</t>
  </si>
  <si>
    <t>540</t>
  </si>
  <si>
    <t>Обеспечение проведения выборов и референдумов</t>
  </si>
  <si>
    <t>0107</t>
  </si>
  <si>
    <t>88 0 0000</t>
  </si>
  <si>
    <t>88 8 0000</t>
  </si>
  <si>
    <t xml:space="preserve">Обеспечение проведения выборов </t>
  </si>
  <si>
    <t>88 8 0208</t>
  </si>
  <si>
    <t>009</t>
  </si>
  <si>
    <t>88 8 00 07150</t>
  </si>
  <si>
    <t>Резервные средства</t>
  </si>
  <si>
    <t>870</t>
  </si>
  <si>
    <t>23 0 00 00000</t>
  </si>
  <si>
    <t>Организация и проведение мероприятий по реализации муниципальной программы</t>
  </si>
  <si>
    <t>23 0 00 22220</t>
  </si>
  <si>
    <t>27 0 00 00000</t>
  </si>
  <si>
    <t>27 0 00 22220</t>
  </si>
  <si>
    <t xml:space="preserve">Расходы на оплату исполнительных документов по взысканию денежных средств за счет казны муниципальных образований  </t>
  </si>
  <si>
    <t>88 8 00 09230</t>
  </si>
  <si>
    <t>Решение прочих вопросов, связанных с муниципальным управлением</t>
  </si>
  <si>
    <t>88 8 00 09040</t>
  </si>
  <si>
    <t>Прочая закупка товаров, работ и услуг для муниципальных нужд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</si>
  <si>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</si>
  <si>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</si>
  <si>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</si>
  <si>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88 8 00 51180</t>
  </si>
  <si>
    <t>Мероприятия по предупреждению и ликвидации последствий чрезвычайных ситуаций в границах поселения</t>
  </si>
  <si>
    <t>88 8 00 02180</t>
  </si>
  <si>
    <t>0310</t>
  </si>
  <si>
    <t>25 0 00 00000</t>
  </si>
  <si>
    <t>25 0 00 22220</t>
  </si>
  <si>
    <t>88 8 00 03400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</si>
  <si>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</si>
  <si>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</si>
  <si>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</si>
  <si>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</si>
  <si>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</t>
  </si>
  <si>
    <t>88 8 00 03500</t>
  </si>
  <si>
    <t>Коммунальное хозяйство</t>
  </si>
  <si>
    <t>0502</t>
  </si>
  <si>
    <t>Мероприятия в области коммунального хозяйства</t>
  </si>
  <si>
    <t>88 8 00 03510</t>
  </si>
  <si>
    <t>Благоустройство</t>
  </si>
  <si>
    <t>0503</t>
  </si>
  <si>
    <t>26 0 00 00000</t>
  </si>
  <si>
    <t>26 0 00 22220</t>
  </si>
  <si>
    <t xml:space="preserve">Культура, кинематография </t>
  </si>
  <si>
    <t xml:space="preserve">Обеспечение осуществления части полномочий поселений  по созданию условий для организации досуга и обеспечения жителей поселения услугами организаций культуры </t>
  </si>
  <si>
    <t>88 8 00 05090</t>
  </si>
  <si>
    <t>Доплаты к пенсиям муниципальных служащих</t>
  </si>
  <si>
    <t>88 8 00 04910</t>
  </si>
  <si>
    <t>Социальное обеспечение и иные выплаты населению</t>
  </si>
  <si>
    <t>300</t>
  </si>
  <si>
    <t>Пособия, компенсации и иные социальные выплаты гражданам, кроме публичных нормативных обязательств</t>
  </si>
  <si>
    <t>321</t>
  </si>
  <si>
    <t>22 0 00 00000</t>
  </si>
  <si>
    <t>22 0 00 22220</t>
  </si>
  <si>
    <t xml:space="preserve">Обеспечение осуществления части полномочий поселений  контрольно - счетного органа </t>
  </si>
  <si>
    <t>88 8 00 05070</t>
  </si>
  <si>
    <t>Мероприятия в области культуры</t>
  </si>
  <si>
    <t>Администрация Поярковского сельсовета</t>
  </si>
  <si>
    <t>018</t>
  </si>
  <si>
    <t>Непрограммные мероприятия</t>
  </si>
  <si>
    <t>Предоставление субсидии бюджетным,автономным учреждениям и иным некоммерческим организациям</t>
  </si>
  <si>
    <t>88 8  00 04040</t>
  </si>
  <si>
    <t>Непрограмные расходы</t>
  </si>
  <si>
    <t>88 8 00 06010</t>
  </si>
  <si>
    <t>Уличное освещение</t>
  </si>
  <si>
    <t>88 8 0004040</t>
  </si>
  <si>
    <t>Расходы на обеспечение деятельности (оказание услуг) муниципальными учреждениями</t>
  </si>
  <si>
    <t>600</t>
  </si>
  <si>
    <t>Иные межбюджетные асигнования</t>
  </si>
  <si>
    <t>88 8 0 004040</t>
  </si>
  <si>
    <t>Дорожное хозяйство (дорожные фонды)</t>
  </si>
  <si>
    <t>0409</t>
  </si>
  <si>
    <t xml:space="preserve"> Расходы  на обеспечение деятельности (оказание услуг)  муниципальными учреждениями.</t>
  </si>
  <si>
    <t>88 8 00 07240</t>
  </si>
  <si>
    <t>Другие  вопросы в области национальной экономики</t>
  </si>
  <si>
    <t>019</t>
  </si>
  <si>
    <t>020</t>
  </si>
  <si>
    <t>Расходы на капитальный ремонт спортивных объектов</t>
  </si>
  <si>
    <t>88 8  00 04700</t>
  </si>
  <si>
    <t>Мероприятия по благоустройству поселений</t>
  </si>
  <si>
    <t>88 8 00 06050</t>
  </si>
  <si>
    <t xml:space="preserve">Поддержка проектов развития территорий сельских поселений Амурской области, основанных на местных инициативах </t>
  </si>
  <si>
    <t>1050,3</t>
  </si>
  <si>
    <t>Муниципальная программа "Пожарная безопасность на территории Поярковского сельсовета"</t>
  </si>
  <si>
    <t>Муниципальная программа«Профилактика терроризма и экстремизма на территории Поярковского сельсовета»</t>
  </si>
  <si>
    <t>5,0</t>
  </si>
  <si>
    <t>Муниципальная программа "Пожарная безопасность на территории Пояковского сельсовета"</t>
  </si>
  <si>
    <t>1,0</t>
  </si>
  <si>
    <t>Муниципальная программа  « Развитие и поддержка субъектов малого предпринимательства Поярковского сельсовета»</t>
  </si>
  <si>
    <t>88 8 00 04040</t>
  </si>
  <si>
    <t>Муниципальная  программа "Развитие физической культуры и спорта на территории Порковского сельсовета"</t>
  </si>
  <si>
    <t xml:space="preserve"> Муниципальная программа «Комплексное развитие сельской территории Поярковского сельсовета Михайловского района Амурской области»</t>
  </si>
  <si>
    <t>34 0 00 00000</t>
  </si>
  <si>
    <t>34 0 01 S0400</t>
  </si>
  <si>
    <t>Муниципальная программа "Переселение граждан из ветхого и аварийного жилищного фонда на территории Поярковского сельсовета Михайловского района Амурской области"</t>
  </si>
  <si>
    <t>88 8 00 02080</t>
  </si>
  <si>
    <t>Условно-утверждаемые расходы</t>
  </si>
  <si>
    <t>35 0 00 00000</t>
  </si>
  <si>
    <t>35 0 01 22220</t>
  </si>
  <si>
    <t>Муниципальная программа " Использование и охрана земель на  территории Поярковского сельсовета"</t>
  </si>
  <si>
    <t>Расходы, направляемые на модернизацию коммунальной инфраструктуры</t>
  </si>
  <si>
    <t>88 8 00 S7400</t>
  </si>
  <si>
    <t>88 8 00 S7410</t>
  </si>
  <si>
    <t>Разработка или актулизация схем теплоснабжения, водоснабжения и водоотведения</t>
  </si>
  <si>
    <t>Закупка товаров, работ, услуг в целях капитального ремонта государственного (муниципального) имущества</t>
  </si>
  <si>
    <t>Защита населения и территории от чрезвычайных ситуаций природного и техногенного характера, пожарная безопасность</t>
  </si>
  <si>
    <t>Прочая закупка товаров, работ и услуг</t>
  </si>
  <si>
    <t>Прочая Прочая закупка товаров, работ и услуг</t>
  </si>
  <si>
    <t>Ведомственная структура расходов бюджета Поярковского сельсовета на 2022 год и плановый период 2023 и 2024 годов</t>
  </si>
  <si>
    <t>272</t>
  </si>
  <si>
    <t>1</t>
  </si>
  <si>
    <t>4578</t>
  </si>
  <si>
    <t>4850</t>
  </si>
  <si>
    <t>138,1</t>
  </si>
  <si>
    <t>357,2</t>
  </si>
  <si>
    <t>3839,9</t>
  </si>
  <si>
    <t>Приложение № 4  к решению Поярковского сельского  Совета народных депутатов  от  28.12.2021г. № 62/183</t>
  </si>
  <si>
    <t>5</t>
  </si>
  <si>
    <t>Обеспечение осуществления части полномочий  поселений по жкх</t>
  </si>
  <si>
    <t>151,3</t>
  </si>
  <si>
    <t>367,7</t>
  </si>
  <si>
    <t>Приложение №2 к решению Поярковского сельского Совета народных депутатов от  № 78/231 от 01.09.2022г.</t>
  </si>
  <si>
    <t>8880005100</t>
  </si>
  <si>
    <t>8880005070</t>
  </si>
  <si>
    <t>Обеспечение осуществления части полномочий поселений контрольно-счетного органа</t>
  </si>
  <si>
    <t>01800100</t>
  </si>
  <si>
    <t>95</t>
  </si>
  <si>
    <t>79,2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</si>
</sst>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sz val="7"/>
      <name val="Times New Roman"/>
      <family val="1"/>
    </font>
    <font>
      <sz val="9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7"/>
      <name val="Arial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color indexed="53"/>
      <name val="Arial Cyr"/>
      <family val="2"/>
    </font>
    <font>
      <b/>
      <sz val="6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shrinkToFit="1"/>
    </xf>
    <xf numFmtId="49" fontId="3" fillId="0" borderId="10" xfId="0" applyNumberFormat="1" applyFont="1" applyFill="1" applyBorder="1" applyAlignment="1">
      <alignment horizontal="center" shrinkToFit="1"/>
    </xf>
    <xf numFmtId="172" fontId="8" fillId="0" borderId="10" xfId="0" applyNumberFormat="1" applyFont="1" applyFill="1" applyBorder="1" applyAlignment="1">
      <alignment horizontal="center"/>
    </xf>
    <xf numFmtId="172" fontId="12" fillId="0" borderId="10" xfId="0" applyNumberFormat="1" applyFont="1" applyFill="1" applyBorder="1" applyAlignment="1">
      <alignment horizontal="center"/>
    </xf>
    <xf numFmtId="172" fontId="12" fillId="0" borderId="10" xfId="0" applyNumberFormat="1" applyFont="1" applyFill="1" applyBorder="1" applyAlignment="1">
      <alignment/>
    </xf>
    <xf numFmtId="172" fontId="13" fillId="0" borderId="10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172" fontId="8" fillId="33" borderId="10" xfId="0" applyNumberFormat="1" applyFont="1" applyFill="1" applyBorder="1" applyAlignment="1">
      <alignment horizontal="center"/>
    </xf>
    <xf numFmtId="172" fontId="8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shrinkToFit="1"/>
    </xf>
    <xf numFmtId="172" fontId="3" fillId="33" borderId="10" xfId="0" applyNumberFormat="1" applyFont="1" applyFill="1" applyBorder="1" applyAlignment="1">
      <alignment horizontal="center" shrinkToFit="1"/>
    </xf>
    <xf numFmtId="49" fontId="3" fillId="33" borderId="10" xfId="0" applyNumberFormat="1" applyFont="1" applyFill="1" applyBorder="1" applyAlignment="1">
      <alignment horizontal="center" shrinkToFit="1"/>
    </xf>
    <xf numFmtId="1" fontId="5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left" wrapText="1"/>
    </xf>
    <xf numFmtId="172" fontId="8" fillId="33" borderId="10" xfId="0" applyNumberFormat="1" applyFont="1" applyFill="1" applyBorder="1" applyAlignment="1">
      <alignment/>
    </xf>
    <xf numFmtId="172" fontId="3" fillId="33" borderId="16" xfId="0" applyNumberFormat="1" applyFont="1" applyFill="1" applyBorder="1" applyAlignment="1">
      <alignment horizontal="center"/>
    </xf>
    <xf numFmtId="172" fontId="3" fillId="33" borderId="17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shrinkToFit="1"/>
    </xf>
    <xf numFmtId="172" fontId="3" fillId="33" borderId="10" xfId="0" applyNumberFormat="1" applyFont="1" applyFill="1" applyBorder="1" applyAlignment="1">
      <alignment horizontal="center" shrinkToFit="1"/>
    </xf>
    <xf numFmtId="172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72" fontId="5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/>
    </xf>
    <xf numFmtId="49" fontId="5" fillId="33" borderId="18" xfId="0" applyNumberFormat="1" applyFont="1" applyFill="1" applyBorder="1" applyAlignment="1">
      <alignment horizontal="center"/>
    </xf>
    <xf numFmtId="172" fontId="5" fillId="33" borderId="18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 shrinkToFit="1"/>
    </xf>
    <xf numFmtId="49" fontId="9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/>
    </xf>
    <xf numFmtId="0" fontId="5" fillId="33" borderId="19" xfId="0" applyFont="1" applyFill="1" applyBorder="1" applyAlignment="1">
      <alignment horizontal="left" vertical="top" wrapText="1"/>
    </xf>
    <xf numFmtId="172" fontId="3" fillId="33" borderId="17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 wrapText="1"/>
    </xf>
    <xf numFmtId="172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2" fontId="52" fillId="33" borderId="10" xfId="0" applyNumberFormat="1" applyFont="1" applyFill="1" applyBorder="1" applyAlignment="1">
      <alignment horizontal="center"/>
    </xf>
    <xf numFmtId="172" fontId="52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left"/>
    </xf>
    <xf numFmtId="172" fontId="3" fillId="33" borderId="18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49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11" fillId="33" borderId="11" xfId="0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172" fontId="0" fillId="33" borderId="11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6"/>
  <sheetViews>
    <sheetView tabSelected="1" zoomScale="130" zoomScaleNormal="130" zoomScaleSheetLayoutView="150" zoomScalePageLayoutView="0" workbookViewId="0" topLeftCell="A1">
      <selection activeCell="M123" sqref="M123"/>
    </sheetView>
  </sheetViews>
  <sheetFormatPr defaultColWidth="9.00390625" defaultRowHeight="12.75"/>
  <cols>
    <col min="1" max="1" width="43.375" style="0" customWidth="1"/>
    <col min="2" max="2" width="3.875" style="0" customWidth="1"/>
    <col min="3" max="4" width="4.00390625" style="0" customWidth="1"/>
    <col min="5" max="5" width="9.25390625" style="0" customWidth="1"/>
    <col min="6" max="6" width="3.625" style="0" customWidth="1"/>
    <col min="7" max="7" width="8.00390625" style="0" customWidth="1"/>
    <col min="8" max="8" width="7.875" style="0" customWidth="1"/>
    <col min="9" max="9" width="9.25390625" style="0" customWidth="1"/>
    <col min="11" max="11" width="8.75390625" style="0" customWidth="1"/>
  </cols>
  <sheetData>
    <row r="1" spans="2:9" ht="41.25" customHeight="1">
      <c r="B1" s="109" t="s">
        <v>195</v>
      </c>
      <c r="C1" s="109"/>
      <c r="D1" s="109"/>
      <c r="E1" s="109"/>
      <c r="F1" s="109"/>
      <c r="G1" s="109"/>
      <c r="H1" s="109"/>
      <c r="I1" s="109"/>
    </row>
    <row r="2" spans="1:9" ht="36.75" customHeight="1">
      <c r="A2" s="7"/>
      <c r="B2" s="110" t="s">
        <v>190</v>
      </c>
      <c r="C2" s="110"/>
      <c r="D2" s="110"/>
      <c r="E2" s="110"/>
      <c r="F2" s="110"/>
      <c r="G2" s="110"/>
      <c r="H2" s="110"/>
      <c r="I2" s="110"/>
    </row>
    <row r="3" spans="1:9" ht="0.75" customHeight="1" hidden="1">
      <c r="A3" s="7"/>
      <c r="B3" s="108"/>
      <c r="C3" s="108"/>
      <c r="D3" s="108"/>
      <c r="E3" s="108"/>
      <c r="F3" s="108"/>
      <c r="G3" s="108"/>
      <c r="H3" s="108"/>
      <c r="I3" s="108"/>
    </row>
    <row r="4" spans="1:9" ht="27.75" customHeight="1">
      <c r="A4" s="111" t="s">
        <v>182</v>
      </c>
      <c r="B4" s="112"/>
      <c r="C4" s="112"/>
      <c r="D4" s="112"/>
      <c r="E4" s="112"/>
      <c r="F4" s="112"/>
      <c r="G4" s="112"/>
      <c r="H4" s="112"/>
      <c r="I4" s="112"/>
    </row>
    <row r="5" spans="1:9" ht="17.25" customHeight="1">
      <c r="A5" s="116" t="s">
        <v>42</v>
      </c>
      <c r="B5" s="104" t="s">
        <v>43</v>
      </c>
      <c r="C5" s="104" t="s">
        <v>44</v>
      </c>
      <c r="D5" s="104" t="s">
        <v>45</v>
      </c>
      <c r="E5" s="104" t="s">
        <v>0</v>
      </c>
      <c r="F5" s="106" t="s">
        <v>1</v>
      </c>
      <c r="G5" s="113" t="s">
        <v>46</v>
      </c>
      <c r="H5" s="114"/>
      <c r="I5" s="115"/>
    </row>
    <row r="6" spans="1:11" ht="19.5" customHeight="1">
      <c r="A6" s="117"/>
      <c r="B6" s="105"/>
      <c r="C6" s="105"/>
      <c r="D6" s="105"/>
      <c r="E6" s="105"/>
      <c r="F6" s="107"/>
      <c r="G6" s="24">
        <v>2022</v>
      </c>
      <c r="H6" s="24">
        <v>2023</v>
      </c>
      <c r="I6" s="24">
        <v>2024</v>
      </c>
      <c r="J6" s="1"/>
      <c r="K6" s="1"/>
    </row>
    <row r="7" spans="1:20" ht="12.75" customHeight="1">
      <c r="A7" s="5" t="s">
        <v>131</v>
      </c>
      <c r="B7" s="16" t="s">
        <v>132</v>
      </c>
      <c r="C7" s="3"/>
      <c r="D7" s="3"/>
      <c r="E7" s="3"/>
      <c r="F7" s="19"/>
      <c r="G7" s="30">
        <f>G8+G75+G83+G99+G115+G165+G175+G182</f>
        <v>31479.199999999997</v>
      </c>
      <c r="H7" s="30">
        <f>H8+H75+H83+H99+H115+H165+H175+H182</f>
        <v>23360.799999999996</v>
      </c>
      <c r="I7" s="31">
        <f>I9+I14+I19+I32+I49+I55+I75+I83+I99+I115+I165+I175+I182</f>
        <v>24109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2" customHeight="1">
      <c r="A8" s="4" t="s">
        <v>7</v>
      </c>
      <c r="B8" s="17" t="s">
        <v>132</v>
      </c>
      <c r="C8" s="6" t="s">
        <v>8</v>
      </c>
      <c r="D8" s="6"/>
      <c r="E8" s="6"/>
      <c r="F8" s="20"/>
      <c r="G8" s="29">
        <f>G9+G14+G19+G32+G44+G49+G55</f>
        <v>14014.599999999999</v>
      </c>
      <c r="H8" s="29">
        <f>H9+H14+H19+H32+H44+H49+H55</f>
        <v>12012.900000000001</v>
      </c>
      <c r="I8" s="8">
        <f>I9+I14+I19+I32+I49+I55</f>
        <v>11211.7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8.75" customHeight="1">
      <c r="A9" s="4" t="s">
        <v>25</v>
      </c>
      <c r="B9" s="17" t="s">
        <v>132</v>
      </c>
      <c r="C9" s="6" t="s">
        <v>8</v>
      </c>
      <c r="D9" s="6" t="s">
        <v>26</v>
      </c>
      <c r="E9" s="6"/>
      <c r="F9" s="20"/>
      <c r="G9" s="10">
        <f>G10</f>
        <v>845.3</v>
      </c>
      <c r="H9" s="25" t="s">
        <v>156</v>
      </c>
      <c r="I9" s="10">
        <f>I10</f>
        <v>1050.3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2.75">
      <c r="A10" s="4" t="s">
        <v>48</v>
      </c>
      <c r="B10" s="17" t="s">
        <v>132</v>
      </c>
      <c r="C10" s="6" t="s">
        <v>8</v>
      </c>
      <c r="D10" s="6" t="s">
        <v>26</v>
      </c>
      <c r="E10" s="6" t="s">
        <v>49</v>
      </c>
      <c r="F10" s="20"/>
      <c r="G10" s="10">
        <f>G11</f>
        <v>845.3</v>
      </c>
      <c r="H10" s="25" t="s">
        <v>156</v>
      </c>
      <c r="I10" s="10">
        <f>I11</f>
        <v>1050.3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.75">
      <c r="A11" s="4" t="s">
        <v>48</v>
      </c>
      <c r="B11" s="17" t="s">
        <v>132</v>
      </c>
      <c r="C11" s="6" t="s">
        <v>8</v>
      </c>
      <c r="D11" s="6" t="s">
        <v>26</v>
      </c>
      <c r="E11" s="6" t="s">
        <v>50</v>
      </c>
      <c r="F11" s="20"/>
      <c r="G11" s="10">
        <f>G12</f>
        <v>845.3</v>
      </c>
      <c r="H11" s="25" t="s">
        <v>156</v>
      </c>
      <c r="I11" s="10">
        <f>I12</f>
        <v>1050.3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7" customFormat="1" ht="12" customHeight="1">
      <c r="A12" s="4" t="s">
        <v>27</v>
      </c>
      <c r="B12" s="17" t="s">
        <v>132</v>
      </c>
      <c r="C12" s="6" t="s">
        <v>8</v>
      </c>
      <c r="D12" s="6" t="s">
        <v>26</v>
      </c>
      <c r="E12" s="6" t="s">
        <v>51</v>
      </c>
      <c r="F12" s="20"/>
      <c r="G12" s="10">
        <f>G13</f>
        <v>845.3</v>
      </c>
      <c r="H12" s="25" t="s">
        <v>156</v>
      </c>
      <c r="I12" s="10">
        <f>I13</f>
        <v>1050.3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7" customFormat="1" ht="30" customHeight="1">
      <c r="A13" s="4" t="s">
        <v>52</v>
      </c>
      <c r="B13" s="17" t="s">
        <v>132</v>
      </c>
      <c r="C13" s="6" t="s">
        <v>8</v>
      </c>
      <c r="D13" s="6" t="s">
        <v>26</v>
      </c>
      <c r="E13" s="6" t="s">
        <v>51</v>
      </c>
      <c r="F13" s="20" t="s">
        <v>53</v>
      </c>
      <c r="G13" s="10">
        <v>845.3</v>
      </c>
      <c r="H13" s="25" t="s">
        <v>156</v>
      </c>
      <c r="I13" s="10">
        <v>1050.3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47" customFormat="1" ht="13.5" customHeight="1">
      <c r="A14" s="40" t="s">
        <v>9</v>
      </c>
      <c r="B14" s="41" t="s">
        <v>132</v>
      </c>
      <c r="C14" s="42" t="s">
        <v>8</v>
      </c>
      <c r="D14" s="42" t="s">
        <v>10</v>
      </c>
      <c r="E14" s="42"/>
      <c r="F14" s="43"/>
      <c r="G14" s="44">
        <f>G18</f>
        <v>15.8</v>
      </c>
      <c r="H14" s="44">
        <f>H18</f>
        <v>0</v>
      </c>
      <c r="I14" s="45">
        <f>I18</f>
        <v>0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7" customFormat="1" ht="13.5" customHeight="1">
      <c r="A15" s="4" t="s">
        <v>48</v>
      </c>
      <c r="B15" s="17" t="s">
        <v>132</v>
      </c>
      <c r="C15" s="6" t="s">
        <v>8</v>
      </c>
      <c r="D15" s="6" t="s">
        <v>10</v>
      </c>
      <c r="E15" s="6" t="s">
        <v>49</v>
      </c>
      <c r="F15" s="20"/>
      <c r="G15" s="26">
        <f>G18</f>
        <v>15.8</v>
      </c>
      <c r="H15" s="26">
        <f>H18</f>
        <v>0</v>
      </c>
      <c r="I15" s="10">
        <f>I18</f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s="7" customFormat="1" ht="12" customHeight="1">
      <c r="A16" s="4" t="s">
        <v>48</v>
      </c>
      <c r="B16" s="17" t="s">
        <v>132</v>
      </c>
      <c r="C16" s="6" t="s">
        <v>8</v>
      </c>
      <c r="D16" s="6" t="s">
        <v>10</v>
      </c>
      <c r="E16" s="6" t="s">
        <v>50</v>
      </c>
      <c r="F16" s="20"/>
      <c r="G16" s="26">
        <f>G18</f>
        <v>15.8</v>
      </c>
      <c r="H16" s="26">
        <f>H18</f>
        <v>0</v>
      </c>
      <c r="I16" s="10">
        <f>I18</f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s="7" customFormat="1" ht="20.25" customHeight="1">
      <c r="A17" s="11" t="s">
        <v>128</v>
      </c>
      <c r="B17" s="17" t="s">
        <v>132</v>
      </c>
      <c r="C17" s="6" t="s">
        <v>8</v>
      </c>
      <c r="D17" s="6" t="s">
        <v>10</v>
      </c>
      <c r="E17" s="6" t="s">
        <v>129</v>
      </c>
      <c r="F17" s="21"/>
      <c r="G17" s="26">
        <f>G18</f>
        <v>15.8</v>
      </c>
      <c r="H17" s="26">
        <f>H18</f>
        <v>0</v>
      </c>
      <c r="I17" s="10">
        <f>I18</f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s="7" customFormat="1" ht="13.5" customHeight="1">
      <c r="A18" s="4" t="s">
        <v>23</v>
      </c>
      <c r="B18" s="17" t="s">
        <v>132</v>
      </c>
      <c r="C18" s="6" t="s">
        <v>8</v>
      </c>
      <c r="D18" s="6" t="s">
        <v>10</v>
      </c>
      <c r="E18" s="6" t="s">
        <v>129</v>
      </c>
      <c r="F18" s="20" t="s">
        <v>2</v>
      </c>
      <c r="G18" s="32">
        <v>15.8</v>
      </c>
      <c r="H18" s="26">
        <v>0</v>
      </c>
      <c r="I18" s="10"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s="7" customFormat="1" ht="27.75" customHeight="1">
      <c r="A19" s="4" t="s">
        <v>11</v>
      </c>
      <c r="B19" s="17" t="s">
        <v>132</v>
      </c>
      <c r="C19" s="6" t="s">
        <v>8</v>
      </c>
      <c r="D19" s="6" t="s">
        <v>12</v>
      </c>
      <c r="E19" s="6"/>
      <c r="F19" s="20"/>
      <c r="G19" s="10">
        <f>G21</f>
        <v>4945.7</v>
      </c>
      <c r="H19" s="25" t="s">
        <v>186</v>
      </c>
      <c r="I19" s="10">
        <f>I21</f>
        <v>4861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s="7" customFormat="1" ht="12.75" customHeight="1">
      <c r="A20" s="4" t="s">
        <v>48</v>
      </c>
      <c r="B20" s="17" t="s">
        <v>132</v>
      </c>
      <c r="C20" s="6" t="s">
        <v>8</v>
      </c>
      <c r="D20" s="6" t="s">
        <v>12</v>
      </c>
      <c r="E20" s="6" t="s">
        <v>49</v>
      </c>
      <c r="F20" s="20"/>
      <c r="G20" s="10">
        <f>G21</f>
        <v>4945.7</v>
      </c>
      <c r="H20" s="25" t="s">
        <v>186</v>
      </c>
      <c r="I20" s="10">
        <f>I21</f>
        <v>4861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s="7" customFormat="1" ht="13.5" customHeight="1">
      <c r="A21" s="4" t="s">
        <v>48</v>
      </c>
      <c r="B21" s="17" t="s">
        <v>132</v>
      </c>
      <c r="C21" s="6" t="s">
        <v>8</v>
      </c>
      <c r="D21" s="6" t="s">
        <v>12</v>
      </c>
      <c r="E21" s="6" t="s">
        <v>50</v>
      </c>
      <c r="F21" s="20"/>
      <c r="G21" s="10">
        <f>G22</f>
        <v>4945.7</v>
      </c>
      <c r="H21" s="25" t="s">
        <v>186</v>
      </c>
      <c r="I21" s="10">
        <f>I22</f>
        <v>4861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s="7" customFormat="1" ht="15" customHeight="1">
      <c r="A22" s="4" t="s">
        <v>58</v>
      </c>
      <c r="B22" s="17" t="s">
        <v>132</v>
      </c>
      <c r="C22" s="6" t="s">
        <v>8</v>
      </c>
      <c r="D22" s="6" t="s">
        <v>12</v>
      </c>
      <c r="E22" s="6" t="s">
        <v>59</v>
      </c>
      <c r="F22" s="20"/>
      <c r="G22" s="10">
        <f>G23+G26</f>
        <v>4945.7</v>
      </c>
      <c r="H22" s="25" t="s">
        <v>186</v>
      </c>
      <c r="I22" s="10">
        <v>4861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s="7" customFormat="1" ht="29.25" customHeight="1">
      <c r="A23" s="4" t="s">
        <v>52</v>
      </c>
      <c r="B23" s="17" t="s">
        <v>132</v>
      </c>
      <c r="C23" s="6" t="s">
        <v>8</v>
      </c>
      <c r="D23" s="6" t="s">
        <v>12</v>
      </c>
      <c r="E23" s="6" t="s">
        <v>59</v>
      </c>
      <c r="F23" s="20" t="s">
        <v>53</v>
      </c>
      <c r="G23" s="25" t="s">
        <v>185</v>
      </c>
      <c r="H23" s="25" t="s">
        <v>185</v>
      </c>
      <c r="I23" s="10">
        <v>4578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7" customFormat="1" ht="19.5" customHeight="1" hidden="1">
      <c r="A24" s="4" t="s">
        <v>54</v>
      </c>
      <c r="B24" s="17" t="s">
        <v>132</v>
      </c>
      <c r="C24" s="6" t="s">
        <v>8</v>
      </c>
      <c r="D24" s="6" t="s">
        <v>12</v>
      </c>
      <c r="E24" s="6" t="s">
        <v>59</v>
      </c>
      <c r="F24" s="20" t="s">
        <v>55</v>
      </c>
      <c r="G24" s="25"/>
      <c r="H24" s="25"/>
      <c r="I24" s="10">
        <v>623.6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s="7" customFormat="1" ht="27" customHeight="1" hidden="1">
      <c r="A25" s="4" t="s">
        <v>56</v>
      </c>
      <c r="B25" s="17" t="s">
        <v>132</v>
      </c>
      <c r="C25" s="6" t="s">
        <v>8</v>
      </c>
      <c r="D25" s="6" t="s">
        <v>12</v>
      </c>
      <c r="E25" s="6" t="s">
        <v>59</v>
      </c>
      <c r="F25" s="20" t="s">
        <v>57</v>
      </c>
      <c r="G25" s="25"/>
      <c r="H25" s="25"/>
      <c r="I25" s="10">
        <v>188.3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s="7" customFormat="1" ht="12.75" customHeight="1">
      <c r="A26" s="4" t="s">
        <v>180</v>
      </c>
      <c r="B26" s="17" t="s">
        <v>132</v>
      </c>
      <c r="C26" s="6" t="s">
        <v>8</v>
      </c>
      <c r="D26" s="6" t="s">
        <v>12</v>
      </c>
      <c r="E26" s="6" t="s">
        <v>59</v>
      </c>
      <c r="F26" s="20" t="s">
        <v>60</v>
      </c>
      <c r="G26" s="25" t="s">
        <v>194</v>
      </c>
      <c r="H26" s="25" t="s">
        <v>183</v>
      </c>
      <c r="I26" s="10">
        <v>282.6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7" customFormat="1" ht="4.5" customHeight="1" hidden="1">
      <c r="A27" s="4" t="s">
        <v>181</v>
      </c>
      <c r="B27" s="17" t="s">
        <v>132</v>
      </c>
      <c r="C27" s="6" t="s">
        <v>8</v>
      </c>
      <c r="D27" s="6" t="s">
        <v>12</v>
      </c>
      <c r="E27" s="6" t="s">
        <v>59</v>
      </c>
      <c r="F27" s="20" t="s">
        <v>61</v>
      </c>
      <c r="G27" s="20"/>
      <c r="H27" s="20"/>
      <c r="I27" s="10">
        <v>780.8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7" customFormat="1" ht="13.5" customHeight="1" hidden="1">
      <c r="A28" s="4" t="s">
        <v>62</v>
      </c>
      <c r="B28" s="17" t="s">
        <v>132</v>
      </c>
      <c r="C28" s="6" t="s">
        <v>8</v>
      </c>
      <c r="D28" s="6" t="s">
        <v>12</v>
      </c>
      <c r="E28" s="6" t="s">
        <v>59</v>
      </c>
      <c r="F28" s="20" t="s">
        <v>63</v>
      </c>
      <c r="G28" s="20"/>
      <c r="H28" s="20"/>
      <c r="I28" s="10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7" customFormat="1" ht="4.5" customHeight="1" hidden="1">
      <c r="A29" s="4" t="s">
        <v>64</v>
      </c>
      <c r="B29" s="17" t="s">
        <v>132</v>
      </c>
      <c r="C29" s="6" t="s">
        <v>8</v>
      </c>
      <c r="D29" s="6" t="s">
        <v>12</v>
      </c>
      <c r="E29" s="6" t="s">
        <v>59</v>
      </c>
      <c r="F29" s="20" t="s">
        <v>65</v>
      </c>
      <c r="G29" s="20"/>
      <c r="H29" s="20"/>
      <c r="I29" s="10">
        <v>28.6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s="7" customFormat="1" ht="9.75" customHeight="1" hidden="1">
      <c r="A30" s="4" t="s">
        <v>66</v>
      </c>
      <c r="B30" s="17" t="s">
        <v>132</v>
      </c>
      <c r="C30" s="6" t="s">
        <v>8</v>
      </c>
      <c r="D30" s="6" t="s">
        <v>12</v>
      </c>
      <c r="E30" s="6" t="s">
        <v>59</v>
      </c>
      <c r="F30" s="20" t="s">
        <v>67</v>
      </c>
      <c r="G30" s="20"/>
      <c r="H30" s="20"/>
      <c r="I30" s="10">
        <v>5.2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7" customFormat="1" ht="0.75" customHeight="1" hidden="1">
      <c r="A31" s="4" t="s">
        <v>68</v>
      </c>
      <c r="B31" s="17" t="s">
        <v>132</v>
      </c>
      <c r="C31" s="6" t="s">
        <v>8</v>
      </c>
      <c r="D31" s="6" t="s">
        <v>12</v>
      </c>
      <c r="E31" s="6" t="s">
        <v>59</v>
      </c>
      <c r="F31" s="20" t="s">
        <v>69</v>
      </c>
      <c r="G31" s="20"/>
      <c r="H31" s="20"/>
      <c r="I31" s="10">
        <v>3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47" customFormat="1" ht="23.25" customHeight="1">
      <c r="A32" s="40" t="s">
        <v>13</v>
      </c>
      <c r="B32" s="41" t="s">
        <v>132</v>
      </c>
      <c r="C32" s="42" t="s">
        <v>8</v>
      </c>
      <c r="D32" s="42" t="s">
        <v>14</v>
      </c>
      <c r="E32" s="42"/>
      <c r="F32" s="43"/>
      <c r="G32" s="44">
        <f>G33</f>
        <v>229.2</v>
      </c>
      <c r="H32" s="44">
        <f>H33</f>
        <v>245</v>
      </c>
      <c r="I32" s="45">
        <f>I33</f>
        <v>245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0" s="7" customFormat="1" ht="11.25" customHeight="1">
      <c r="A33" s="4" t="s">
        <v>48</v>
      </c>
      <c r="B33" s="17" t="s">
        <v>132</v>
      </c>
      <c r="C33" s="6" t="s">
        <v>8</v>
      </c>
      <c r="D33" s="6" t="s">
        <v>14</v>
      </c>
      <c r="E33" s="6" t="s">
        <v>49</v>
      </c>
      <c r="F33" s="20"/>
      <c r="G33" s="26">
        <f>G34+G42</f>
        <v>229.2</v>
      </c>
      <c r="H33" s="26">
        <f>H34+H42</f>
        <v>245</v>
      </c>
      <c r="I33" s="10">
        <f>I34+I42</f>
        <v>245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7" customFormat="1" ht="20.25" customHeight="1">
      <c r="A34" s="4" t="s">
        <v>70</v>
      </c>
      <c r="B34" s="17" t="s">
        <v>132</v>
      </c>
      <c r="C34" s="6" t="s">
        <v>8</v>
      </c>
      <c r="D34" s="6" t="s">
        <v>14</v>
      </c>
      <c r="E34" s="2" t="s">
        <v>71</v>
      </c>
      <c r="F34" s="20" t="s">
        <v>2</v>
      </c>
      <c r="G34" s="26">
        <v>150</v>
      </c>
      <c r="H34" s="26">
        <f>+H35</f>
        <v>150</v>
      </c>
      <c r="I34" s="10">
        <v>150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7" customFormat="1" ht="12.75" customHeight="1">
      <c r="A35" s="4" t="s">
        <v>23</v>
      </c>
      <c r="B35" s="17" t="s">
        <v>132</v>
      </c>
      <c r="C35" s="6" t="s">
        <v>8</v>
      </c>
      <c r="D35" s="6" t="s">
        <v>14</v>
      </c>
      <c r="E35" s="2" t="s">
        <v>71</v>
      </c>
      <c r="F35" s="20" t="s">
        <v>2</v>
      </c>
      <c r="G35" s="26">
        <v>150</v>
      </c>
      <c r="H35" s="26">
        <v>150</v>
      </c>
      <c r="I35" s="10">
        <v>150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7" customFormat="1" ht="0.75" customHeight="1" hidden="1">
      <c r="A36" s="4" t="s">
        <v>24</v>
      </c>
      <c r="B36" s="17" t="s">
        <v>132</v>
      </c>
      <c r="C36" s="6" t="s">
        <v>8</v>
      </c>
      <c r="D36" s="6" t="s">
        <v>14</v>
      </c>
      <c r="E36" s="2" t="s">
        <v>71</v>
      </c>
      <c r="F36" s="20" t="s">
        <v>72</v>
      </c>
      <c r="G36" s="20"/>
      <c r="H36" s="20"/>
      <c r="I36" s="10">
        <v>333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7" customFormat="1" ht="11.25" customHeight="1" hidden="1">
      <c r="A37" s="4" t="s">
        <v>73</v>
      </c>
      <c r="B37" s="2" t="s">
        <v>47</v>
      </c>
      <c r="C37" s="6" t="s">
        <v>8</v>
      </c>
      <c r="D37" s="6" t="s">
        <v>74</v>
      </c>
      <c r="E37" s="6"/>
      <c r="F37" s="20"/>
      <c r="G37" s="20"/>
      <c r="H37" s="20"/>
      <c r="I37" s="10">
        <f>I38</f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7" customFormat="1" ht="10.5" customHeight="1" hidden="1">
      <c r="A38" s="4" t="s">
        <v>48</v>
      </c>
      <c r="B38" s="2" t="s">
        <v>47</v>
      </c>
      <c r="C38" s="6" t="s">
        <v>8</v>
      </c>
      <c r="D38" s="6" t="s">
        <v>74</v>
      </c>
      <c r="E38" s="6" t="s">
        <v>75</v>
      </c>
      <c r="F38" s="20"/>
      <c r="G38" s="20"/>
      <c r="H38" s="20"/>
      <c r="I38" s="10">
        <f>I40</f>
        <v>0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7" customFormat="1" ht="9" customHeight="1" hidden="1">
      <c r="A39" s="4" t="s">
        <v>48</v>
      </c>
      <c r="B39" s="2" t="s">
        <v>47</v>
      </c>
      <c r="C39" s="6" t="s">
        <v>8</v>
      </c>
      <c r="D39" s="6" t="s">
        <v>74</v>
      </c>
      <c r="E39" s="6" t="s">
        <v>76</v>
      </c>
      <c r="F39" s="20"/>
      <c r="G39" s="20"/>
      <c r="H39" s="20"/>
      <c r="I39" s="10">
        <f>I40</f>
        <v>0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7" customFormat="1" ht="6.75" customHeight="1" hidden="1">
      <c r="A40" s="4" t="s">
        <v>77</v>
      </c>
      <c r="B40" s="2" t="s">
        <v>47</v>
      </c>
      <c r="C40" s="6" t="s">
        <v>8</v>
      </c>
      <c r="D40" s="6" t="s">
        <v>74</v>
      </c>
      <c r="E40" s="6" t="s">
        <v>78</v>
      </c>
      <c r="F40" s="20"/>
      <c r="G40" s="20"/>
      <c r="H40" s="20"/>
      <c r="I40" s="10">
        <f>I41</f>
        <v>0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7" customFormat="1" ht="8.25" customHeight="1" hidden="1">
      <c r="A41" s="4" t="s">
        <v>181</v>
      </c>
      <c r="B41" s="2" t="s">
        <v>79</v>
      </c>
      <c r="C41" s="6" t="s">
        <v>8</v>
      </c>
      <c r="D41" s="6" t="s">
        <v>74</v>
      </c>
      <c r="E41" s="6" t="s">
        <v>78</v>
      </c>
      <c r="F41" s="20" t="s">
        <v>61</v>
      </c>
      <c r="G41" s="20"/>
      <c r="H41" s="20"/>
      <c r="I41" s="10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7" customFormat="1" ht="19.5" customHeight="1">
      <c r="A42" s="4" t="s">
        <v>198</v>
      </c>
      <c r="B42" s="2" t="s">
        <v>132</v>
      </c>
      <c r="C42" s="6" t="s">
        <v>8</v>
      </c>
      <c r="D42" s="6" t="s">
        <v>14</v>
      </c>
      <c r="E42" s="6" t="s">
        <v>197</v>
      </c>
      <c r="F42" s="20" t="s">
        <v>2</v>
      </c>
      <c r="G42" s="103" t="s">
        <v>201</v>
      </c>
      <c r="H42" s="103" t="s">
        <v>200</v>
      </c>
      <c r="I42" s="10">
        <v>95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7" customFormat="1" ht="21.75" customHeight="1">
      <c r="A43" s="4" t="s">
        <v>23</v>
      </c>
      <c r="B43" s="2" t="s">
        <v>199</v>
      </c>
      <c r="C43" s="6"/>
      <c r="D43" s="6" t="s">
        <v>14</v>
      </c>
      <c r="E43" s="6" t="s">
        <v>197</v>
      </c>
      <c r="F43" s="20"/>
      <c r="G43" s="103" t="s">
        <v>201</v>
      </c>
      <c r="H43" s="10">
        <v>95</v>
      </c>
      <c r="I43" s="10">
        <v>95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47" customFormat="1" ht="16.5" customHeight="1">
      <c r="A44" s="40" t="s">
        <v>73</v>
      </c>
      <c r="B44" s="48" t="s">
        <v>132</v>
      </c>
      <c r="C44" s="42" t="s">
        <v>8</v>
      </c>
      <c r="D44" s="42" t="s">
        <v>74</v>
      </c>
      <c r="E44" s="42"/>
      <c r="F44" s="43"/>
      <c r="G44" s="44">
        <v>500</v>
      </c>
      <c r="H44" s="44">
        <v>700</v>
      </c>
      <c r="I44" s="45">
        <v>0</v>
      </c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1:20" s="7" customFormat="1" ht="15.75" customHeight="1">
      <c r="A45" s="4" t="s">
        <v>48</v>
      </c>
      <c r="B45" s="2" t="s">
        <v>132</v>
      </c>
      <c r="C45" s="6" t="s">
        <v>8</v>
      </c>
      <c r="D45" s="6" t="s">
        <v>74</v>
      </c>
      <c r="E45" s="6" t="s">
        <v>49</v>
      </c>
      <c r="F45" s="20"/>
      <c r="G45" s="26">
        <v>500</v>
      </c>
      <c r="H45" s="26">
        <v>700</v>
      </c>
      <c r="I45" s="10">
        <v>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7" customFormat="1" ht="18" customHeight="1">
      <c r="A46" s="4" t="s">
        <v>48</v>
      </c>
      <c r="B46" s="2" t="s">
        <v>132</v>
      </c>
      <c r="C46" s="6" t="s">
        <v>8</v>
      </c>
      <c r="D46" s="6" t="s">
        <v>74</v>
      </c>
      <c r="E46" s="6" t="s">
        <v>49</v>
      </c>
      <c r="F46" s="20"/>
      <c r="G46" s="26">
        <v>500</v>
      </c>
      <c r="H46" s="26">
        <v>700</v>
      </c>
      <c r="I46" s="10">
        <v>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7" customFormat="1" ht="12.75" customHeight="1">
      <c r="A47" s="4" t="s">
        <v>77</v>
      </c>
      <c r="B47" s="2" t="s">
        <v>132</v>
      </c>
      <c r="C47" s="6" t="s">
        <v>8</v>
      </c>
      <c r="D47" s="6" t="s">
        <v>74</v>
      </c>
      <c r="E47" s="6" t="s">
        <v>169</v>
      </c>
      <c r="F47" s="20"/>
      <c r="G47" s="26">
        <f>G48</f>
        <v>0</v>
      </c>
      <c r="H47" s="26">
        <v>700</v>
      </c>
      <c r="I47" s="10">
        <v>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7" customFormat="1" ht="10.5" customHeight="1">
      <c r="A48" s="4" t="s">
        <v>180</v>
      </c>
      <c r="B48" s="2" t="s">
        <v>132</v>
      </c>
      <c r="C48" s="6" t="s">
        <v>8</v>
      </c>
      <c r="D48" s="6" t="s">
        <v>74</v>
      </c>
      <c r="E48" s="6" t="s">
        <v>169</v>
      </c>
      <c r="F48" s="20" t="s">
        <v>60</v>
      </c>
      <c r="G48" s="26">
        <v>0</v>
      </c>
      <c r="H48" s="26">
        <v>0</v>
      </c>
      <c r="I48" s="10">
        <v>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47" customFormat="1" ht="14.25" customHeight="1">
      <c r="A49" s="40" t="s">
        <v>15</v>
      </c>
      <c r="B49" s="41" t="s">
        <v>132</v>
      </c>
      <c r="C49" s="42" t="s">
        <v>8</v>
      </c>
      <c r="D49" s="42" t="s">
        <v>16</v>
      </c>
      <c r="E49" s="42"/>
      <c r="F49" s="43"/>
      <c r="G49" s="49" t="s">
        <v>191</v>
      </c>
      <c r="H49" s="49" t="s">
        <v>184</v>
      </c>
      <c r="I49" s="45">
        <f>I50</f>
        <v>1</v>
      </c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1:20" s="47" customFormat="1" ht="13.5" customHeight="1">
      <c r="A50" s="40" t="s">
        <v>48</v>
      </c>
      <c r="B50" s="41" t="s">
        <v>132</v>
      </c>
      <c r="C50" s="42" t="s">
        <v>8</v>
      </c>
      <c r="D50" s="42" t="s">
        <v>16</v>
      </c>
      <c r="E50" s="42" t="s">
        <v>49</v>
      </c>
      <c r="F50" s="43"/>
      <c r="G50" s="49" t="s">
        <v>191</v>
      </c>
      <c r="H50" s="49" t="s">
        <v>184</v>
      </c>
      <c r="I50" s="45">
        <v>1</v>
      </c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</row>
    <row r="51" spans="1:20" s="47" customFormat="1" ht="15" customHeight="1">
      <c r="A51" s="40" t="s">
        <v>48</v>
      </c>
      <c r="B51" s="41" t="s">
        <v>132</v>
      </c>
      <c r="C51" s="42" t="s">
        <v>8</v>
      </c>
      <c r="D51" s="42" t="s">
        <v>16</v>
      </c>
      <c r="E51" s="42" t="s">
        <v>50</v>
      </c>
      <c r="F51" s="43"/>
      <c r="G51" s="49" t="s">
        <v>191</v>
      </c>
      <c r="H51" s="49" t="s">
        <v>184</v>
      </c>
      <c r="I51" s="45">
        <v>1</v>
      </c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</row>
    <row r="52" spans="1:20" s="47" customFormat="1" ht="12.75" customHeight="1">
      <c r="A52" s="40" t="s">
        <v>17</v>
      </c>
      <c r="B52" s="41" t="s">
        <v>132</v>
      </c>
      <c r="C52" s="42" t="s">
        <v>8</v>
      </c>
      <c r="D52" s="42" t="s">
        <v>16</v>
      </c>
      <c r="E52" s="42" t="s">
        <v>80</v>
      </c>
      <c r="F52" s="43"/>
      <c r="G52" s="49" t="s">
        <v>191</v>
      </c>
      <c r="H52" s="49" t="s">
        <v>161</v>
      </c>
      <c r="I52" s="45">
        <v>1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</row>
    <row r="53" spans="1:20" s="47" customFormat="1" ht="10.5" customHeight="1">
      <c r="A53" s="40" t="s">
        <v>62</v>
      </c>
      <c r="B53" s="41" t="s">
        <v>132</v>
      </c>
      <c r="C53" s="42" t="s">
        <v>8</v>
      </c>
      <c r="D53" s="42" t="s">
        <v>16</v>
      </c>
      <c r="E53" s="42" t="s">
        <v>80</v>
      </c>
      <c r="F53" s="43" t="s">
        <v>63</v>
      </c>
      <c r="G53" s="44">
        <v>5</v>
      </c>
      <c r="H53" s="44">
        <v>1</v>
      </c>
      <c r="I53" s="45">
        <v>1</v>
      </c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</row>
    <row r="54" spans="1:20" s="47" customFormat="1" ht="10.5" customHeight="1" hidden="1">
      <c r="A54" s="40" t="s">
        <v>81</v>
      </c>
      <c r="B54" s="41" t="s">
        <v>132</v>
      </c>
      <c r="C54" s="42" t="s">
        <v>8</v>
      </c>
      <c r="D54" s="42" t="s">
        <v>16</v>
      </c>
      <c r="E54" s="42" t="s">
        <v>80</v>
      </c>
      <c r="F54" s="43" t="s">
        <v>82</v>
      </c>
      <c r="G54" s="43"/>
      <c r="H54" s="43"/>
      <c r="I54" s="45">
        <v>5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  <row r="55" spans="1:20" s="47" customFormat="1" ht="13.5" customHeight="1">
      <c r="A55" s="40" t="s">
        <v>18</v>
      </c>
      <c r="B55" s="41" t="s">
        <v>132</v>
      </c>
      <c r="C55" s="42" t="s">
        <v>8</v>
      </c>
      <c r="D55" s="42" t="s">
        <v>19</v>
      </c>
      <c r="E55" s="42"/>
      <c r="F55" s="43"/>
      <c r="G55" s="50">
        <f>G56+G60+G63</f>
        <v>7473.599999999999</v>
      </c>
      <c r="H55" s="50">
        <f>H56+H60+H63</f>
        <v>5166.6</v>
      </c>
      <c r="I55" s="51">
        <f>I56+I60+I63</f>
        <v>5054.400000000001</v>
      </c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1:20" s="47" customFormat="1" ht="22.5" customHeight="1">
      <c r="A56" s="40" t="s">
        <v>157</v>
      </c>
      <c r="B56" s="41" t="s">
        <v>132</v>
      </c>
      <c r="C56" s="42" t="s">
        <v>8</v>
      </c>
      <c r="D56" s="42" t="s">
        <v>19</v>
      </c>
      <c r="E56" s="42" t="s">
        <v>83</v>
      </c>
      <c r="F56" s="52"/>
      <c r="G56" s="53">
        <v>0</v>
      </c>
      <c r="H56" s="53">
        <v>27.3</v>
      </c>
      <c r="I56" s="45">
        <f>I57</f>
        <v>27.3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spans="1:20" s="47" customFormat="1" ht="18.75" customHeight="1">
      <c r="A57" s="40" t="s">
        <v>84</v>
      </c>
      <c r="B57" s="41" t="s">
        <v>132</v>
      </c>
      <c r="C57" s="42" t="s">
        <v>8</v>
      </c>
      <c r="D57" s="42" t="s">
        <v>19</v>
      </c>
      <c r="E57" s="42" t="s">
        <v>85</v>
      </c>
      <c r="F57" s="52"/>
      <c r="G57" s="53">
        <v>0</v>
      </c>
      <c r="H57" s="53">
        <v>27.3</v>
      </c>
      <c r="I57" s="45">
        <v>27.3</v>
      </c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</row>
    <row r="58" spans="1:20" s="47" customFormat="1" ht="15" customHeight="1">
      <c r="A58" s="40" t="s">
        <v>180</v>
      </c>
      <c r="B58" s="41" t="s">
        <v>132</v>
      </c>
      <c r="C58" s="42" t="s">
        <v>8</v>
      </c>
      <c r="D58" s="42" t="s">
        <v>19</v>
      </c>
      <c r="E58" s="42" t="s">
        <v>85</v>
      </c>
      <c r="F58" s="52" t="s">
        <v>60</v>
      </c>
      <c r="G58" s="53">
        <v>0</v>
      </c>
      <c r="H58" s="53">
        <v>27.3</v>
      </c>
      <c r="I58" s="45">
        <v>27.3</v>
      </c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1:20" s="47" customFormat="1" ht="9.75" customHeight="1" hidden="1">
      <c r="A59" s="40" t="s">
        <v>181</v>
      </c>
      <c r="B59" s="41" t="s">
        <v>132</v>
      </c>
      <c r="C59" s="42" t="s">
        <v>8</v>
      </c>
      <c r="D59" s="42" t="s">
        <v>19</v>
      </c>
      <c r="E59" s="42" t="s">
        <v>85</v>
      </c>
      <c r="F59" s="43" t="s">
        <v>61</v>
      </c>
      <c r="G59" s="43"/>
      <c r="H59" s="43"/>
      <c r="I59" s="45">
        <v>69.5</v>
      </c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</row>
    <row r="60" spans="1:20" s="47" customFormat="1" ht="20.25" customHeight="1">
      <c r="A60" s="40" t="s">
        <v>158</v>
      </c>
      <c r="B60" s="41" t="s">
        <v>132</v>
      </c>
      <c r="C60" s="42" t="s">
        <v>8</v>
      </c>
      <c r="D60" s="42" t="s">
        <v>19</v>
      </c>
      <c r="E60" s="42" t="s">
        <v>86</v>
      </c>
      <c r="F60" s="52"/>
      <c r="G60" s="54" t="s">
        <v>159</v>
      </c>
      <c r="H60" s="54" t="s">
        <v>159</v>
      </c>
      <c r="I60" s="45">
        <v>5</v>
      </c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</row>
    <row r="61" spans="1:20" s="7" customFormat="1" ht="19.5" customHeight="1">
      <c r="A61" s="4" t="s">
        <v>84</v>
      </c>
      <c r="B61" s="17" t="s">
        <v>132</v>
      </c>
      <c r="C61" s="6" t="s">
        <v>8</v>
      </c>
      <c r="D61" s="6" t="s">
        <v>19</v>
      </c>
      <c r="E61" s="6" t="s">
        <v>87</v>
      </c>
      <c r="F61" s="22"/>
      <c r="G61" s="28" t="s">
        <v>159</v>
      </c>
      <c r="H61" s="28" t="s">
        <v>159</v>
      </c>
      <c r="I61" s="10">
        <v>5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7" customFormat="1" ht="12" customHeight="1">
      <c r="A62" s="4" t="s">
        <v>180</v>
      </c>
      <c r="B62" s="17" t="s">
        <v>132</v>
      </c>
      <c r="C62" s="6" t="s">
        <v>8</v>
      </c>
      <c r="D62" s="6" t="s">
        <v>19</v>
      </c>
      <c r="E62" s="6" t="s">
        <v>87</v>
      </c>
      <c r="F62" s="22" t="s">
        <v>60</v>
      </c>
      <c r="G62" s="28" t="s">
        <v>159</v>
      </c>
      <c r="H62" s="28" t="s">
        <v>159</v>
      </c>
      <c r="I62" s="10">
        <v>5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7" customFormat="1" ht="12" customHeight="1">
      <c r="A63" s="4" t="s">
        <v>48</v>
      </c>
      <c r="B63" s="17" t="s">
        <v>132</v>
      </c>
      <c r="C63" s="6" t="s">
        <v>8</v>
      </c>
      <c r="D63" s="6" t="s">
        <v>19</v>
      </c>
      <c r="E63" s="6" t="s">
        <v>49</v>
      </c>
      <c r="F63" s="20"/>
      <c r="G63" s="10">
        <f>G64</f>
        <v>7468.599999999999</v>
      </c>
      <c r="H63" s="26">
        <f>H64</f>
        <v>5134.3</v>
      </c>
      <c r="I63" s="10">
        <f>I64</f>
        <v>5022.1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7" customFormat="1" ht="12.75" customHeight="1">
      <c r="A64" s="4" t="s">
        <v>48</v>
      </c>
      <c r="B64" s="17" t="s">
        <v>132</v>
      </c>
      <c r="C64" s="6" t="s">
        <v>8</v>
      </c>
      <c r="D64" s="6" t="s">
        <v>19</v>
      </c>
      <c r="E64" s="6" t="s">
        <v>50</v>
      </c>
      <c r="F64" s="20"/>
      <c r="G64" s="10">
        <f>G65+G67+G73</f>
        <v>7468.599999999999</v>
      </c>
      <c r="H64" s="26">
        <f>H67+H65</f>
        <v>5134.3</v>
      </c>
      <c r="I64" s="10">
        <f>I67+I65</f>
        <v>5022.1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7" customFormat="1" ht="19.5" customHeight="1">
      <c r="A65" s="14" t="s">
        <v>140</v>
      </c>
      <c r="B65" s="18" t="s">
        <v>132</v>
      </c>
      <c r="C65" s="6" t="s">
        <v>8</v>
      </c>
      <c r="D65" s="6" t="s">
        <v>19</v>
      </c>
      <c r="E65" s="15" t="s">
        <v>135</v>
      </c>
      <c r="F65" s="20"/>
      <c r="G65" s="34">
        <f>G66</f>
        <v>6172.2</v>
      </c>
      <c r="H65" s="25" t="s">
        <v>189</v>
      </c>
      <c r="I65" s="35">
        <v>3727.7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7" customFormat="1" ht="21.75" customHeight="1">
      <c r="A66" s="14" t="s">
        <v>134</v>
      </c>
      <c r="B66" s="18" t="s">
        <v>132</v>
      </c>
      <c r="C66" s="6" t="s">
        <v>8</v>
      </c>
      <c r="D66" s="6" t="s">
        <v>19</v>
      </c>
      <c r="E66" s="12" t="s">
        <v>135</v>
      </c>
      <c r="F66" s="23">
        <v>600</v>
      </c>
      <c r="G66" s="33">
        <v>6172.2</v>
      </c>
      <c r="H66" s="36">
        <v>3839.9</v>
      </c>
      <c r="I66" s="13">
        <v>3727.7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s="47" customFormat="1" ht="20.25" customHeight="1">
      <c r="A67" s="40" t="s">
        <v>90</v>
      </c>
      <c r="B67" s="41" t="s">
        <v>132</v>
      </c>
      <c r="C67" s="42" t="s">
        <v>8</v>
      </c>
      <c r="D67" s="42" t="s">
        <v>19</v>
      </c>
      <c r="E67" s="42" t="s">
        <v>91</v>
      </c>
      <c r="F67" s="43"/>
      <c r="G67" s="45">
        <f>G68</f>
        <v>970.9</v>
      </c>
      <c r="H67" s="44">
        <f>H68</f>
        <v>1294.4</v>
      </c>
      <c r="I67" s="45">
        <v>1294.4</v>
      </c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</row>
    <row r="68" spans="1:20" s="47" customFormat="1" ht="12.75" customHeight="1">
      <c r="A68" s="40" t="s">
        <v>180</v>
      </c>
      <c r="B68" s="41" t="s">
        <v>132</v>
      </c>
      <c r="C68" s="42" t="s">
        <v>8</v>
      </c>
      <c r="D68" s="42" t="s">
        <v>19</v>
      </c>
      <c r="E68" s="42" t="s">
        <v>91</v>
      </c>
      <c r="F68" s="52" t="s">
        <v>60</v>
      </c>
      <c r="G68" s="45">
        <v>970.9</v>
      </c>
      <c r="H68" s="53">
        <v>1294.4</v>
      </c>
      <c r="I68" s="45">
        <v>1294.4</v>
      </c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</row>
    <row r="69" spans="1:20" s="47" customFormat="1" ht="9.75" customHeight="1" hidden="1">
      <c r="A69" s="40" t="s">
        <v>181</v>
      </c>
      <c r="B69" s="48" t="s">
        <v>47</v>
      </c>
      <c r="C69" s="42" t="s">
        <v>8</v>
      </c>
      <c r="D69" s="42" t="s">
        <v>19</v>
      </c>
      <c r="E69" s="42" t="s">
        <v>91</v>
      </c>
      <c r="F69" s="43" t="s">
        <v>61</v>
      </c>
      <c r="G69" s="49"/>
      <c r="H69" s="49"/>
      <c r="I69" s="45">
        <v>271.7</v>
      </c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</row>
    <row r="70" spans="1:20" s="47" customFormat="1" ht="9.75" customHeight="1" hidden="1">
      <c r="A70" s="40" t="s">
        <v>62</v>
      </c>
      <c r="B70" s="41" t="s">
        <v>132</v>
      </c>
      <c r="C70" s="42" t="s">
        <v>8</v>
      </c>
      <c r="D70" s="42" t="s">
        <v>19</v>
      </c>
      <c r="E70" s="42" t="s">
        <v>91</v>
      </c>
      <c r="F70" s="43" t="s">
        <v>63</v>
      </c>
      <c r="G70" s="49"/>
      <c r="H70" s="49"/>
      <c r="I70" s="45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</row>
    <row r="71" spans="1:20" s="47" customFormat="1" ht="8.25" customHeight="1" hidden="1">
      <c r="A71" s="40" t="s">
        <v>88</v>
      </c>
      <c r="B71" s="41" t="s">
        <v>132</v>
      </c>
      <c r="C71" s="42" t="s">
        <v>8</v>
      </c>
      <c r="D71" s="42" t="s">
        <v>19</v>
      </c>
      <c r="E71" s="42" t="s">
        <v>89</v>
      </c>
      <c r="F71" s="55"/>
      <c r="G71" s="56"/>
      <c r="H71" s="56"/>
      <c r="I71" s="45">
        <f>I72</f>
        <v>0</v>
      </c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s="47" customFormat="1" ht="13.5" customHeight="1" hidden="1">
      <c r="A72" s="40" t="s">
        <v>62</v>
      </c>
      <c r="B72" s="41" t="s">
        <v>132</v>
      </c>
      <c r="C72" s="42" t="s">
        <v>8</v>
      </c>
      <c r="D72" s="42" t="s">
        <v>19</v>
      </c>
      <c r="E72" s="42" t="s">
        <v>89</v>
      </c>
      <c r="F72" s="55">
        <v>800</v>
      </c>
      <c r="G72" s="56"/>
      <c r="H72" s="56"/>
      <c r="I72" s="45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</row>
    <row r="73" spans="1:20" s="47" customFormat="1" ht="18.75" customHeight="1">
      <c r="A73" s="40" t="s">
        <v>90</v>
      </c>
      <c r="B73" s="41" t="s">
        <v>132</v>
      </c>
      <c r="C73" s="42" t="s">
        <v>8</v>
      </c>
      <c r="D73" s="42" t="s">
        <v>19</v>
      </c>
      <c r="E73" s="42" t="s">
        <v>91</v>
      </c>
      <c r="F73" s="55"/>
      <c r="G73" s="57">
        <f>G74</f>
        <v>325.5</v>
      </c>
      <c r="H73" s="57">
        <f>H74</f>
        <v>0</v>
      </c>
      <c r="I73" s="58">
        <f>I74</f>
        <v>0</v>
      </c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</row>
    <row r="74" spans="1:20" s="47" customFormat="1" ht="15" customHeight="1">
      <c r="A74" s="40" t="s">
        <v>62</v>
      </c>
      <c r="B74" s="41" t="s">
        <v>132</v>
      </c>
      <c r="C74" s="42" t="s">
        <v>8</v>
      </c>
      <c r="D74" s="42" t="s">
        <v>19</v>
      </c>
      <c r="E74" s="42" t="s">
        <v>91</v>
      </c>
      <c r="F74" s="55">
        <v>800</v>
      </c>
      <c r="G74" s="57">
        <v>325.5</v>
      </c>
      <c r="H74" s="57">
        <v>0</v>
      </c>
      <c r="I74" s="58">
        <v>0</v>
      </c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s="47" customFormat="1" ht="12" customHeight="1">
      <c r="A75" s="59" t="s">
        <v>28</v>
      </c>
      <c r="B75" s="41" t="s">
        <v>132</v>
      </c>
      <c r="C75" s="42" t="s">
        <v>29</v>
      </c>
      <c r="D75" s="42"/>
      <c r="E75" s="42"/>
      <c r="F75" s="43"/>
      <c r="G75" s="50">
        <f aca="true" t="shared" si="0" ref="G75:I78">G76</f>
        <v>508.5</v>
      </c>
      <c r="H75" s="50">
        <f t="shared" si="0"/>
        <v>495.29999999999995</v>
      </c>
      <c r="I75" s="60">
        <f t="shared" si="0"/>
        <v>513.3</v>
      </c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s="47" customFormat="1" ht="15" customHeight="1">
      <c r="A76" s="40" t="s">
        <v>93</v>
      </c>
      <c r="B76" s="41" t="s">
        <v>132</v>
      </c>
      <c r="C76" s="42" t="s">
        <v>29</v>
      </c>
      <c r="D76" s="42" t="s">
        <v>94</v>
      </c>
      <c r="E76" s="42"/>
      <c r="F76" s="43"/>
      <c r="G76" s="44">
        <f t="shared" si="0"/>
        <v>508.5</v>
      </c>
      <c r="H76" s="44">
        <f t="shared" si="0"/>
        <v>495.29999999999995</v>
      </c>
      <c r="I76" s="45">
        <f t="shared" si="0"/>
        <v>513.3</v>
      </c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s="47" customFormat="1" ht="11.25" customHeight="1">
      <c r="A77" s="40" t="s">
        <v>48</v>
      </c>
      <c r="B77" s="41" t="s">
        <v>132</v>
      </c>
      <c r="C77" s="42" t="s">
        <v>29</v>
      </c>
      <c r="D77" s="42" t="s">
        <v>94</v>
      </c>
      <c r="E77" s="42" t="s">
        <v>49</v>
      </c>
      <c r="F77" s="43"/>
      <c r="G77" s="44">
        <f t="shared" si="0"/>
        <v>508.5</v>
      </c>
      <c r="H77" s="44">
        <f t="shared" si="0"/>
        <v>495.29999999999995</v>
      </c>
      <c r="I77" s="45">
        <f t="shared" si="0"/>
        <v>513.3</v>
      </c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s="47" customFormat="1" ht="15.75" customHeight="1">
      <c r="A78" s="40" t="s">
        <v>48</v>
      </c>
      <c r="B78" s="41" t="s">
        <v>132</v>
      </c>
      <c r="C78" s="42" t="s">
        <v>29</v>
      </c>
      <c r="D78" s="42" t="s">
        <v>94</v>
      </c>
      <c r="E78" s="42" t="s">
        <v>50</v>
      </c>
      <c r="F78" s="43"/>
      <c r="G78" s="61">
        <f t="shared" si="0"/>
        <v>508.5</v>
      </c>
      <c r="H78" s="44">
        <f t="shared" si="0"/>
        <v>495.29999999999995</v>
      </c>
      <c r="I78" s="62">
        <f t="shared" si="0"/>
        <v>513.3</v>
      </c>
      <c r="J78" s="63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s="47" customFormat="1" ht="13.5" customHeight="1">
      <c r="A79" s="40" t="s">
        <v>95</v>
      </c>
      <c r="B79" s="41" t="s">
        <v>132</v>
      </c>
      <c r="C79" s="42" t="s">
        <v>29</v>
      </c>
      <c r="D79" s="42" t="s">
        <v>94</v>
      </c>
      <c r="E79" s="42" t="s">
        <v>96</v>
      </c>
      <c r="F79" s="43"/>
      <c r="G79" s="44">
        <f>G82+G80</f>
        <v>508.5</v>
      </c>
      <c r="H79" s="44">
        <f>H80+H82</f>
        <v>495.29999999999995</v>
      </c>
      <c r="I79" s="45">
        <f>I80+I82</f>
        <v>513.3</v>
      </c>
      <c r="J79" s="63"/>
      <c r="K79" s="46"/>
      <c r="L79" s="46"/>
      <c r="M79" s="46"/>
      <c r="N79" s="46"/>
      <c r="O79" s="46"/>
      <c r="P79" s="46"/>
      <c r="Q79" s="46"/>
      <c r="R79" s="46"/>
      <c r="S79" s="46"/>
      <c r="T79" s="46"/>
    </row>
    <row r="80" spans="1:20" s="47" customFormat="1" ht="40.5" customHeight="1">
      <c r="A80" s="40" t="s">
        <v>52</v>
      </c>
      <c r="B80" s="41" t="s">
        <v>132</v>
      </c>
      <c r="C80" s="42" t="s">
        <v>29</v>
      </c>
      <c r="D80" s="42" t="s">
        <v>94</v>
      </c>
      <c r="E80" s="42" t="s">
        <v>96</v>
      </c>
      <c r="F80" s="43" t="s">
        <v>53</v>
      </c>
      <c r="G80" s="49" t="s">
        <v>188</v>
      </c>
      <c r="H80" s="49" t="s">
        <v>188</v>
      </c>
      <c r="I80" s="45">
        <v>357.2</v>
      </c>
      <c r="J80" s="63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1:20" s="47" customFormat="1" ht="10.5" customHeight="1" hidden="1">
      <c r="A81" s="40" t="s">
        <v>56</v>
      </c>
      <c r="B81" s="41" t="s">
        <v>132</v>
      </c>
      <c r="C81" s="42" t="s">
        <v>29</v>
      </c>
      <c r="D81" s="42" t="s">
        <v>94</v>
      </c>
      <c r="E81" s="42" t="s">
        <v>96</v>
      </c>
      <c r="F81" s="43" t="s">
        <v>57</v>
      </c>
      <c r="G81" s="49"/>
      <c r="H81" s="49"/>
      <c r="I81" s="45">
        <v>0</v>
      </c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1:20" s="47" customFormat="1" ht="12.75" customHeight="1">
      <c r="A82" s="40" t="s">
        <v>180</v>
      </c>
      <c r="B82" s="41" t="s">
        <v>132</v>
      </c>
      <c r="C82" s="42" t="s">
        <v>29</v>
      </c>
      <c r="D82" s="42" t="s">
        <v>94</v>
      </c>
      <c r="E82" s="42" t="s">
        <v>96</v>
      </c>
      <c r="F82" s="43" t="s">
        <v>60</v>
      </c>
      <c r="G82" s="49" t="s">
        <v>193</v>
      </c>
      <c r="H82" s="49" t="s">
        <v>187</v>
      </c>
      <c r="I82" s="45">
        <v>156.1</v>
      </c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1:20" s="47" customFormat="1" ht="12.75" customHeight="1">
      <c r="A83" s="40" t="s">
        <v>30</v>
      </c>
      <c r="B83" s="41" t="s">
        <v>132</v>
      </c>
      <c r="C83" s="48" t="s">
        <v>31</v>
      </c>
      <c r="D83" s="48"/>
      <c r="E83" s="48"/>
      <c r="F83" s="43"/>
      <c r="G83" s="50">
        <f>G90+G95</f>
        <v>400</v>
      </c>
      <c r="H83" s="50">
        <f>H93+H98</f>
        <v>120</v>
      </c>
      <c r="I83" s="60">
        <f>I93+I98</f>
        <v>120</v>
      </c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s="47" customFormat="1" ht="18.75" customHeight="1" hidden="1">
      <c r="A84" s="40" t="s">
        <v>32</v>
      </c>
      <c r="B84" s="41" t="s">
        <v>132</v>
      </c>
      <c r="C84" s="64" t="s">
        <v>31</v>
      </c>
      <c r="D84" s="64" t="s">
        <v>33</v>
      </c>
      <c r="E84" s="42"/>
      <c r="F84" s="52"/>
      <c r="G84" s="65"/>
      <c r="H84" s="65"/>
      <c r="I84" s="45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1:20" s="47" customFormat="1" ht="11.25" customHeight="1" hidden="1">
      <c r="A85" s="40" t="s">
        <v>48</v>
      </c>
      <c r="B85" s="41" t="s">
        <v>132</v>
      </c>
      <c r="C85" s="64" t="s">
        <v>31</v>
      </c>
      <c r="D85" s="64" t="s">
        <v>33</v>
      </c>
      <c r="E85" s="42" t="s">
        <v>49</v>
      </c>
      <c r="F85" s="52"/>
      <c r="G85" s="65"/>
      <c r="H85" s="65"/>
      <c r="I85" s="45">
        <f>I86</f>
        <v>0</v>
      </c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1:20" s="47" customFormat="1" ht="21.75" customHeight="1" hidden="1">
      <c r="A86" s="40" t="s">
        <v>48</v>
      </c>
      <c r="B86" s="41" t="s">
        <v>132</v>
      </c>
      <c r="C86" s="64" t="s">
        <v>31</v>
      </c>
      <c r="D86" s="64" t="s">
        <v>33</v>
      </c>
      <c r="E86" s="42" t="s">
        <v>50</v>
      </c>
      <c r="F86" s="52"/>
      <c r="G86" s="65"/>
      <c r="H86" s="65"/>
      <c r="I86" s="66">
        <f>I87</f>
        <v>0</v>
      </c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spans="1:20" s="47" customFormat="1" ht="11.25" customHeight="1" hidden="1">
      <c r="A87" s="40" t="s">
        <v>97</v>
      </c>
      <c r="B87" s="41" t="s">
        <v>132</v>
      </c>
      <c r="C87" s="64" t="s">
        <v>31</v>
      </c>
      <c r="D87" s="64" t="s">
        <v>33</v>
      </c>
      <c r="E87" s="42" t="s">
        <v>98</v>
      </c>
      <c r="F87" s="52"/>
      <c r="G87" s="65"/>
      <c r="H87" s="65"/>
      <c r="I87" s="6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</row>
    <row r="88" spans="1:20" s="47" customFormat="1" ht="18.75" customHeight="1" hidden="1">
      <c r="A88" s="40" t="s">
        <v>180</v>
      </c>
      <c r="B88" s="41" t="s">
        <v>132</v>
      </c>
      <c r="C88" s="64" t="s">
        <v>31</v>
      </c>
      <c r="D88" s="64" t="s">
        <v>33</v>
      </c>
      <c r="E88" s="42" t="s">
        <v>98</v>
      </c>
      <c r="F88" s="52" t="s">
        <v>60</v>
      </c>
      <c r="G88" s="65"/>
      <c r="H88" s="65"/>
      <c r="I88" s="6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</row>
    <row r="89" spans="1:20" s="47" customFormat="1" ht="12.75" customHeight="1" hidden="1">
      <c r="A89" s="40" t="s">
        <v>181</v>
      </c>
      <c r="B89" s="41" t="s">
        <v>132</v>
      </c>
      <c r="C89" s="64" t="s">
        <v>31</v>
      </c>
      <c r="D89" s="64" t="s">
        <v>33</v>
      </c>
      <c r="E89" s="42" t="s">
        <v>98</v>
      </c>
      <c r="F89" s="52" t="s">
        <v>61</v>
      </c>
      <c r="G89" s="65"/>
      <c r="H89" s="65"/>
      <c r="I89" s="45">
        <v>100</v>
      </c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</row>
    <row r="90" spans="1:20" s="47" customFormat="1" ht="19.5" customHeight="1">
      <c r="A90" s="67" t="s">
        <v>179</v>
      </c>
      <c r="B90" s="41" t="s">
        <v>132</v>
      </c>
      <c r="C90" s="48" t="s">
        <v>31</v>
      </c>
      <c r="D90" s="64" t="s">
        <v>99</v>
      </c>
      <c r="E90" s="64"/>
      <c r="F90" s="52"/>
      <c r="G90" s="65">
        <f>G91</f>
        <v>300</v>
      </c>
      <c r="H90" s="65">
        <f>H93</f>
        <v>20</v>
      </c>
      <c r="I90" s="45">
        <f>I91</f>
        <v>20</v>
      </c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</row>
    <row r="91" spans="1:20" s="47" customFormat="1" ht="18.75" customHeight="1">
      <c r="A91" s="40" t="s">
        <v>160</v>
      </c>
      <c r="B91" s="41" t="s">
        <v>132</v>
      </c>
      <c r="C91" s="48" t="s">
        <v>31</v>
      </c>
      <c r="D91" s="64" t="s">
        <v>99</v>
      </c>
      <c r="E91" s="42" t="s">
        <v>83</v>
      </c>
      <c r="F91" s="52"/>
      <c r="G91" s="65">
        <f>G93</f>
        <v>300</v>
      </c>
      <c r="H91" s="65">
        <f>H93</f>
        <v>20</v>
      </c>
      <c r="I91" s="45">
        <f>I92</f>
        <v>20</v>
      </c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</row>
    <row r="92" spans="1:20" s="47" customFormat="1" ht="20.25" customHeight="1">
      <c r="A92" s="40" t="s">
        <v>84</v>
      </c>
      <c r="B92" s="41" t="s">
        <v>132</v>
      </c>
      <c r="C92" s="48" t="s">
        <v>31</v>
      </c>
      <c r="D92" s="64" t="s">
        <v>99</v>
      </c>
      <c r="E92" s="42" t="s">
        <v>85</v>
      </c>
      <c r="F92" s="52"/>
      <c r="G92" s="65">
        <f>G93</f>
        <v>300</v>
      </c>
      <c r="H92" s="65">
        <f>H93</f>
        <v>20</v>
      </c>
      <c r="I92" s="45">
        <f>I93</f>
        <v>20</v>
      </c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</row>
    <row r="93" spans="1:20" s="47" customFormat="1" ht="10.5" customHeight="1">
      <c r="A93" s="40" t="s">
        <v>180</v>
      </c>
      <c r="B93" s="41" t="s">
        <v>132</v>
      </c>
      <c r="C93" s="48" t="s">
        <v>31</v>
      </c>
      <c r="D93" s="64" t="s">
        <v>99</v>
      </c>
      <c r="E93" s="42" t="s">
        <v>85</v>
      </c>
      <c r="F93" s="52" t="s">
        <v>60</v>
      </c>
      <c r="G93" s="65">
        <v>300</v>
      </c>
      <c r="H93" s="65">
        <v>20</v>
      </c>
      <c r="I93" s="45">
        <v>20</v>
      </c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</row>
    <row r="94" spans="1:20" s="47" customFormat="1" ht="21.75" customHeight="1" hidden="1">
      <c r="A94" s="40" t="s">
        <v>181</v>
      </c>
      <c r="B94" s="41" t="s">
        <v>132</v>
      </c>
      <c r="C94" s="64" t="s">
        <v>31</v>
      </c>
      <c r="D94" s="64" t="s">
        <v>99</v>
      </c>
      <c r="E94" s="42" t="s">
        <v>85</v>
      </c>
      <c r="F94" s="43" t="s">
        <v>61</v>
      </c>
      <c r="G94" s="68"/>
      <c r="H94" s="68"/>
      <c r="I94" s="45">
        <v>20</v>
      </c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</row>
    <row r="95" spans="1:20" s="47" customFormat="1" ht="11.25" customHeight="1">
      <c r="A95" s="40" t="s">
        <v>48</v>
      </c>
      <c r="B95" s="41" t="s">
        <v>132</v>
      </c>
      <c r="C95" s="42" t="s">
        <v>31</v>
      </c>
      <c r="D95" s="42" t="s">
        <v>99</v>
      </c>
      <c r="E95" s="42" t="s">
        <v>49</v>
      </c>
      <c r="F95" s="43"/>
      <c r="G95" s="44">
        <f>G98</f>
        <v>100</v>
      </c>
      <c r="H95" s="44">
        <f>H98</f>
        <v>100</v>
      </c>
      <c r="I95" s="45">
        <f>I98</f>
        <v>100</v>
      </c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</row>
    <row r="96" spans="1:20" s="47" customFormat="1" ht="11.25" customHeight="1">
      <c r="A96" s="40" t="s">
        <v>48</v>
      </c>
      <c r="B96" s="41" t="s">
        <v>132</v>
      </c>
      <c r="C96" s="42" t="s">
        <v>31</v>
      </c>
      <c r="D96" s="42" t="s">
        <v>99</v>
      </c>
      <c r="E96" s="42" t="s">
        <v>50</v>
      </c>
      <c r="F96" s="43"/>
      <c r="G96" s="44">
        <f>G98</f>
        <v>100</v>
      </c>
      <c r="H96" s="44">
        <f>H98</f>
        <v>100</v>
      </c>
      <c r="I96" s="45">
        <f>I98</f>
        <v>100</v>
      </c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</row>
    <row r="97" spans="1:20" s="47" customFormat="1" ht="21.75" customHeight="1">
      <c r="A97" s="40" t="s">
        <v>97</v>
      </c>
      <c r="B97" s="41" t="s">
        <v>132</v>
      </c>
      <c r="C97" s="42" t="s">
        <v>31</v>
      </c>
      <c r="D97" s="42" t="s">
        <v>99</v>
      </c>
      <c r="E97" s="42" t="s">
        <v>98</v>
      </c>
      <c r="F97" s="43"/>
      <c r="G97" s="44">
        <f>G98</f>
        <v>100</v>
      </c>
      <c r="H97" s="44">
        <f>H98</f>
        <v>100</v>
      </c>
      <c r="I97" s="45">
        <f>I98</f>
        <v>100</v>
      </c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</row>
    <row r="98" spans="1:20" s="47" customFormat="1" ht="10.5" customHeight="1">
      <c r="A98" s="40" t="s">
        <v>180</v>
      </c>
      <c r="B98" s="41" t="s">
        <v>132</v>
      </c>
      <c r="C98" s="64" t="s">
        <v>31</v>
      </c>
      <c r="D98" s="64" t="s">
        <v>99</v>
      </c>
      <c r="E98" s="42" t="s">
        <v>98</v>
      </c>
      <c r="F98" s="43" t="s">
        <v>60</v>
      </c>
      <c r="G98" s="44">
        <v>100</v>
      </c>
      <c r="H98" s="44">
        <v>100</v>
      </c>
      <c r="I98" s="69">
        <v>100</v>
      </c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</row>
    <row r="99" spans="1:20" s="47" customFormat="1" ht="12" customHeight="1">
      <c r="A99" s="40" t="s">
        <v>20</v>
      </c>
      <c r="B99" s="48" t="s">
        <v>132</v>
      </c>
      <c r="C99" s="48" t="s">
        <v>21</v>
      </c>
      <c r="D99" s="48"/>
      <c r="E99" s="42"/>
      <c r="F99" s="43"/>
      <c r="G99" s="50">
        <f>G106</f>
        <v>220</v>
      </c>
      <c r="H99" s="50">
        <f>H106</f>
        <v>220</v>
      </c>
      <c r="I99" s="70">
        <f>I104+I105+I109+I113</f>
        <v>220</v>
      </c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</row>
    <row r="100" spans="1:20" s="47" customFormat="1" ht="0.75" customHeight="1" hidden="1">
      <c r="A100" s="40" t="s">
        <v>144</v>
      </c>
      <c r="B100" s="41" t="s">
        <v>132</v>
      </c>
      <c r="C100" s="48" t="s">
        <v>21</v>
      </c>
      <c r="D100" s="48" t="s">
        <v>145</v>
      </c>
      <c r="E100" s="42"/>
      <c r="F100" s="43"/>
      <c r="G100" s="68"/>
      <c r="H100" s="68"/>
      <c r="I100" s="66">
        <f>I101</f>
        <v>0</v>
      </c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</row>
    <row r="101" spans="1:20" s="47" customFormat="1" ht="18" customHeight="1" hidden="1">
      <c r="A101" s="40" t="s">
        <v>48</v>
      </c>
      <c r="B101" s="41" t="s">
        <v>132</v>
      </c>
      <c r="C101" s="48" t="s">
        <v>21</v>
      </c>
      <c r="D101" s="48" t="s">
        <v>145</v>
      </c>
      <c r="E101" s="42" t="s">
        <v>49</v>
      </c>
      <c r="F101" s="71"/>
      <c r="G101" s="72"/>
      <c r="H101" s="72"/>
      <c r="I101" s="66">
        <f>I102</f>
        <v>0</v>
      </c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</row>
    <row r="102" spans="1:20" s="47" customFormat="1" ht="17.25" customHeight="1" hidden="1">
      <c r="A102" s="40" t="s">
        <v>48</v>
      </c>
      <c r="B102" s="41" t="s">
        <v>132</v>
      </c>
      <c r="C102" s="48" t="s">
        <v>21</v>
      </c>
      <c r="D102" s="48" t="s">
        <v>145</v>
      </c>
      <c r="E102" s="42" t="s">
        <v>50</v>
      </c>
      <c r="F102" s="71"/>
      <c r="G102" s="72"/>
      <c r="H102" s="72"/>
      <c r="I102" s="66">
        <f>I103</f>
        <v>0</v>
      </c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</row>
    <row r="103" spans="1:20" s="47" customFormat="1" ht="16.5" customHeight="1" hidden="1">
      <c r="A103" s="40" t="s">
        <v>146</v>
      </c>
      <c r="B103" s="41" t="s">
        <v>132</v>
      </c>
      <c r="C103" s="48" t="s">
        <v>21</v>
      </c>
      <c r="D103" s="48" t="s">
        <v>145</v>
      </c>
      <c r="E103" s="42" t="s">
        <v>147</v>
      </c>
      <c r="F103" s="52"/>
      <c r="G103" s="73"/>
      <c r="H103" s="73"/>
      <c r="I103" s="66">
        <f>I105+I104</f>
        <v>0</v>
      </c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</row>
    <row r="104" spans="1:20" s="47" customFormat="1" ht="0.75" customHeight="1" hidden="1">
      <c r="A104" s="40" t="s">
        <v>180</v>
      </c>
      <c r="B104" s="41" t="s">
        <v>47</v>
      </c>
      <c r="C104" s="48" t="s">
        <v>21</v>
      </c>
      <c r="D104" s="48" t="s">
        <v>145</v>
      </c>
      <c r="E104" s="42" t="s">
        <v>147</v>
      </c>
      <c r="F104" s="43" t="s">
        <v>60</v>
      </c>
      <c r="G104" s="68"/>
      <c r="H104" s="68"/>
      <c r="I104" s="6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</row>
    <row r="105" spans="1:20" s="47" customFormat="1" ht="19.5" customHeight="1" hidden="1">
      <c r="A105" s="40" t="s">
        <v>134</v>
      </c>
      <c r="B105" s="41" t="s">
        <v>132</v>
      </c>
      <c r="C105" s="48" t="s">
        <v>21</v>
      </c>
      <c r="D105" s="48" t="s">
        <v>145</v>
      </c>
      <c r="E105" s="42" t="s">
        <v>147</v>
      </c>
      <c r="F105" s="55">
        <v>600</v>
      </c>
      <c r="G105" s="68"/>
      <c r="H105" s="68"/>
      <c r="I105" s="6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</row>
    <row r="106" spans="1:20" s="47" customFormat="1" ht="12" customHeight="1">
      <c r="A106" s="40" t="s">
        <v>148</v>
      </c>
      <c r="B106" s="41" t="s">
        <v>132</v>
      </c>
      <c r="C106" s="48" t="s">
        <v>21</v>
      </c>
      <c r="D106" s="48" t="s">
        <v>22</v>
      </c>
      <c r="E106" s="42"/>
      <c r="F106" s="43"/>
      <c r="G106" s="44">
        <f>G109+G113</f>
        <v>220</v>
      </c>
      <c r="H106" s="44">
        <f>H109+H113</f>
        <v>220</v>
      </c>
      <c r="I106" s="66">
        <f>I107+I110</f>
        <v>220</v>
      </c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</row>
    <row r="107" spans="1:20" s="47" customFormat="1" ht="20.25" customHeight="1">
      <c r="A107" s="40" t="s">
        <v>162</v>
      </c>
      <c r="B107" s="41" t="s">
        <v>132</v>
      </c>
      <c r="C107" s="48" t="s">
        <v>21</v>
      </c>
      <c r="D107" s="48" t="s">
        <v>22</v>
      </c>
      <c r="E107" s="42" t="s">
        <v>100</v>
      </c>
      <c r="F107" s="43"/>
      <c r="G107" s="44">
        <f>G109</f>
        <v>10</v>
      </c>
      <c r="H107" s="44">
        <f>H109</f>
        <v>10</v>
      </c>
      <c r="I107" s="66">
        <v>10</v>
      </c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</row>
    <row r="108" spans="1:20" s="47" customFormat="1" ht="20.25" customHeight="1">
      <c r="A108" s="40" t="s">
        <v>84</v>
      </c>
      <c r="B108" s="41" t="s">
        <v>132</v>
      </c>
      <c r="C108" s="48" t="s">
        <v>21</v>
      </c>
      <c r="D108" s="48" t="s">
        <v>22</v>
      </c>
      <c r="E108" s="42" t="s">
        <v>101</v>
      </c>
      <c r="F108" s="43"/>
      <c r="G108" s="44">
        <f>G109</f>
        <v>10</v>
      </c>
      <c r="H108" s="44">
        <f>H109</f>
        <v>10</v>
      </c>
      <c r="I108" s="66">
        <v>10</v>
      </c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</row>
    <row r="109" spans="1:20" s="47" customFormat="1" ht="11.25" customHeight="1">
      <c r="A109" s="40" t="s">
        <v>180</v>
      </c>
      <c r="B109" s="41" t="s">
        <v>132</v>
      </c>
      <c r="C109" s="48" t="s">
        <v>21</v>
      </c>
      <c r="D109" s="48" t="s">
        <v>22</v>
      </c>
      <c r="E109" s="42" t="s">
        <v>101</v>
      </c>
      <c r="F109" s="43" t="s">
        <v>60</v>
      </c>
      <c r="G109" s="44">
        <v>10</v>
      </c>
      <c r="H109" s="44">
        <v>10</v>
      </c>
      <c r="I109" s="66">
        <v>10</v>
      </c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</row>
    <row r="110" spans="1:20" s="47" customFormat="1" ht="11.25" customHeight="1">
      <c r="A110" s="40" t="s">
        <v>48</v>
      </c>
      <c r="B110" s="41" t="s">
        <v>132</v>
      </c>
      <c r="C110" s="48" t="s">
        <v>21</v>
      </c>
      <c r="D110" s="48" t="s">
        <v>22</v>
      </c>
      <c r="E110" s="42" t="s">
        <v>49</v>
      </c>
      <c r="F110" s="43"/>
      <c r="G110" s="44">
        <f>G113</f>
        <v>210</v>
      </c>
      <c r="H110" s="44">
        <f>H113</f>
        <v>210</v>
      </c>
      <c r="I110" s="66">
        <f>I111</f>
        <v>210</v>
      </c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</row>
    <row r="111" spans="1:20" s="47" customFormat="1" ht="11.25" customHeight="1">
      <c r="A111" s="40" t="s">
        <v>48</v>
      </c>
      <c r="B111" s="41" t="s">
        <v>132</v>
      </c>
      <c r="C111" s="48" t="s">
        <v>21</v>
      </c>
      <c r="D111" s="48" t="s">
        <v>22</v>
      </c>
      <c r="E111" s="42" t="s">
        <v>50</v>
      </c>
      <c r="F111" s="43"/>
      <c r="G111" s="44">
        <f>G113</f>
        <v>210</v>
      </c>
      <c r="H111" s="44">
        <f>H113</f>
        <v>210</v>
      </c>
      <c r="I111" s="66">
        <f>I112</f>
        <v>210</v>
      </c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</row>
    <row r="112" spans="1:20" s="47" customFormat="1" ht="14.25" customHeight="1">
      <c r="A112" s="40" t="s">
        <v>34</v>
      </c>
      <c r="B112" s="41" t="s">
        <v>132</v>
      </c>
      <c r="C112" s="48" t="s">
        <v>21</v>
      </c>
      <c r="D112" s="48" t="s">
        <v>22</v>
      </c>
      <c r="E112" s="42" t="s">
        <v>102</v>
      </c>
      <c r="F112" s="74"/>
      <c r="G112" s="44">
        <f>G113</f>
        <v>210</v>
      </c>
      <c r="H112" s="44">
        <f>H113</f>
        <v>210</v>
      </c>
      <c r="I112" s="66">
        <f>I113</f>
        <v>210</v>
      </c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</row>
    <row r="113" spans="1:20" s="47" customFormat="1" ht="12" customHeight="1">
      <c r="A113" s="40" t="s">
        <v>180</v>
      </c>
      <c r="B113" s="41" t="s">
        <v>132</v>
      </c>
      <c r="C113" s="48" t="s">
        <v>21</v>
      </c>
      <c r="D113" s="48" t="s">
        <v>22</v>
      </c>
      <c r="E113" s="42" t="s">
        <v>102</v>
      </c>
      <c r="F113" s="64" t="s">
        <v>60</v>
      </c>
      <c r="G113" s="53">
        <v>210</v>
      </c>
      <c r="H113" s="53">
        <v>210</v>
      </c>
      <c r="I113" s="66">
        <v>210</v>
      </c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</row>
    <row r="114" spans="1:20" s="47" customFormat="1" ht="21.75" customHeight="1" hidden="1">
      <c r="A114" s="40" t="s">
        <v>92</v>
      </c>
      <c r="B114" s="41" t="s">
        <v>132</v>
      </c>
      <c r="C114" s="48" t="s">
        <v>21</v>
      </c>
      <c r="D114" s="48" t="s">
        <v>22</v>
      </c>
      <c r="E114" s="42" t="s">
        <v>102</v>
      </c>
      <c r="F114" s="75">
        <v>244</v>
      </c>
      <c r="G114" s="76"/>
      <c r="H114" s="76"/>
      <c r="I114" s="66">
        <v>210</v>
      </c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</row>
    <row r="115" spans="1:20" s="47" customFormat="1" ht="12.75" customHeight="1">
      <c r="A115" s="40" t="s">
        <v>103</v>
      </c>
      <c r="B115" s="41" t="s">
        <v>132</v>
      </c>
      <c r="C115" s="42" t="s">
        <v>104</v>
      </c>
      <c r="D115" s="42"/>
      <c r="E115" s="42"/>
      <c r="F115" s="42"/>
      <c r="G115" s="70">
        <f>G116+G126+G139</f>
        <v>12798.5</v>
      </c>
      <c r="H115" s="70">
        <f>H116+H126+H139</f>
        <v>6967.4</v>
      </c>
      <c r="I115" s="51">
        <f>I116+I126+I139</f>
        <v>8490.900000000001</v>
      </c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</row>
    <row r="116" spans="1:20" s="47" customFormat="1" ht="11.25" customHeight="1">
      <c r="A116" s="40" t="s">
        <v>105</v>
      </c>
      <c r="B116" s="41" t="s">
        <v>132</v>
      </c>
      <c r="C116" s="42" t="s">
        <v>104</v>
      </c>
      <c r="D116" s="42" t="s">
        <v>106</v>
      </c>
      <c r="E116" s="42"/>
      <c r="F116" s="42"/>
      <c r="G116" s="50">
        <f>G120+G125</f>
        <v>350</v>
      </c>
      <c r="H116" s="50">
        <f>H120+H125</f>
        <v>350</v>
      </c>
      <c r="I116" s="51">
        <f>I117+I125</f>
        <v>350</v>
      </c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</row>
    <row r="117" spans="1:20" s="47" customFormat="1" ht="13.5" customHeight="1">
      <c r="A117" s="40" t="s">
        <v>48</v>
      </c>
      <c r="B117" s="41" t="s">
        <v>132</v>
      </c>
      <c r="C117" s="42" t="s">
        <v>104</v>
      </c>
      <c r="D117" s="42" t="s">
        <v>106</v>
      </c>
      <c r="E117" s="42" t="s">
        <v>49</v>
      </c>
      <c r="F117" s="42"/>
      <c r="G117" s="44">
        <f>G120</f>
        <v>150</v>
      </c>
      <c r="H117" s="44">
        <f>H120</f>
        <v>150</v>
      </c>
      <c r="I117" s="45">
        <f>I118</f>
        <v>150</v>
      </c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</row>
    <row r="118" spans="1:20" s="47" customFormat="1" ht="12" customHeight="1">
      <c r="A118" s="40" t="s">
        <v>48</v>
      </c>
      <c r="B118" s="41" t="s">
        <v>132</v>
      </c>
      <c r="C118" s="42" t="s">
        <v>104</v>
      </c>
      <c r="D118" s="42" t="s">
        <v>106</v>
      </c>
      <c r="E118" s="42" t="s">
        <v>50</v>
      </c>
      <c r="F118" s="42"/>
      <c r="G118" s="44">
        <f>G119</f>
        <v>150</v>
      </c>
      <c r="H118" s="44">
        <f>H120</f>
        <v>150</v>
      </c>
      <c r="I118" s="45">
        <f>I119</f>
        <v>150</v>
      </c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</row>
    <row r="119" spans="1:20" s="47" customFormat="1" ht="14.25" customHeight="1">
      <c r="A119" s="40" t="s">
        <v>107</v>
      </c>
      <c r="B119" s="41" t="s">
        <v>132</v>
      </c>
      <c r="C119" s="42" t="s">
        <v>104</v>
      </c>
      <c r="D119" s="42" t="s">
        <v>106</v>
      </c>
      <c r="E119" s="42" t="s">
        <v>108</v>
      </c>
      <c r="F119" s="42"/>
      <c r="G119" s="44">
        <f>G120</f>
        <v>150</v>
      </c>
      <c r="H119" s="44">
        <f>H120</f>
        <v>150</v>
      </c>
      <c r="I119" s="45">
        <f>I120</f>
        <v>150</v>
      </c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</row>
    <row r="120" spans="1:20" s="47" customFormat="1" ht="12" customHeight="1">
      <c r="A120" s="40" t="s">
        <v>180</v>
      </c>
      <c r="B120" s="41" t="s">
        <v>132</v>
      </c>
      <c r="C120" s="42" t="s">
        <v>104</v>
      </c>
      <c r="D120" s="42" t="s">
        <v>106</v>
      </c>
      <c r="E120" s="42" t="s">
        <v>108</v>
      </c>
      <c r="F120" s="52" t="s">
        <v>60</v>
      </c>
      <c r="G120" s="53">
        <v>150</v>
      </c>
      <c r="H120" s="53">
        <v>150</v>
      </c>
      <c r="I120" s="45">
        <v>150</v>
      </c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</row>
    <row r="121" spans="1:20" s="47" customFormat="1" ht="19.5" customHeight="1" hidden="1">
      <c r="A121" s="40" t="s">
        <v>181</v>
      </c>
      <c r="B121" s="41" t="s">
        <v>132</v>
      </c>
      <c r="C121" s="48" t="s">
        <v>104</v>
      </c>
      <c r="D121" s="48" t="s">
        <v>106</v>
      </c>
      <c r="E121" s="42" t="s">
        <v>108</v>
      </c>
      <c r="F121" s="42" t="s">
        <v>61</v>
      </c>
      <c r="G121" s="76"/>
      <c r="H121" s="76"/>
      <c r="I121" s="45">
        <v>31.8</v>
      </c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</row>
    <row r="122" spans="1:20" s="47" customFormat="1" ht="1.5" customHeight="1" hidden="1">
      <c r="A122" s="40" t="s">
        <v>64</v>
      </c>
      <c r="B122" s="41" t="s">
        <v>132</v>
      </c>
      <c r="C122" s="48" t="s">
        <v>104</v>
      </c>
      <c r="D122" s="48" t="s">
        <v>106</v>
      </c>
      <c r="E122" s="42" t="s">
        <v>108</v>
      </c>
      <c r="F122" s="42" t="s">
        <v>65</v>
      </c>
      <c r="G122" s="76"/>
      <c r="H122" s="76"/>
      <c r="I122" s="45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</row>
    <row r="123" spans="1:20" s="47" customFormat="1" ht="30" customHeight="1">
      <c r="A123" s="40" t="s">
        <v>168</v>
      </c>
      <c r="B123" s="41" t="s">
        <v>132</v>
      </c>
      <c r="C123" s="48" t="s">
        <v>104</v>
      </c>
      <c r="D123" s="48" t="s">
        <v>106</v>
      </c>
      <c r="E123" s="42" t="s">
        <v>171</v>
      </c>
      <c r="F123" s="42"/>
      <c r="G123" s="39">
        <v>200</v>
      </c>
      <c r="H123" s="39">
        <v>200</v>
      </c>
      <c r="I123" s="39">
        <v>200</v>
      </c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</row>
    <row r="124" spans="1:20" s="47" customFormat="1" ht="19.5" customHeight="1">
      <c r="A124" s="40" t="s">
        <v>84</v>
      </c>
      <c r="B124" s="41" t="s">
        <v>132</v>
      </c>
      <c r="C124" s="48" t="s">
        <v>104</v>
      </c>
      <c r="D124" s="48" t="s">
        <v>106</v>
      </c>
      <c r="E124" s="42" t="s">
        <v>172</v>
      </c>
      <c r="F124" s="42"/>
      <c r="G124" s="57">
        <f>G125</f>
        <v>200</v>
      </c>
      <c r="H124" s="57">
        <f>H125</f>
        <v>200</v>
      </c>
      <c r="I124" s="57">
        <f>I125</f>
        <v>200</v>
      </c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</row>
    <row r="125" spans="1:20" s="47" customFormat="1" ht="12" customHeight="1">
      <c r="A125" s="40" t="s">
        <v>180</v>
      </c>
      <c r="B125" s="41" t="s">
        <v>132</v>
      </c>
      <c r="C125" s="48" t="s">
        <v>104</v>
      </c>
      <c r="D125" s="48" t="s">
        <v>106</v>
      </c>
      <c r="E125" s="42" t="s">
        <v>172</v>
      </c>
      <c r="F125" s="42" t="s">
        <v>60</v>
      </c>
      <c r="G125" s="57">
        <v>200</v>
      </c>
      <c r="H125" s="57">
        <v>200</v>
      </c>
      <c r="I125" s="57">
        <v>200</v>
      </c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</row>
    <row r="126" spans="1:20" s="47" customFormat="1" ht="13.5" customHeight="1">
      <c r="A126" s="40" t="s">
        <v>109</v>
      </c>
      <c r="B126" s="41" t="s">
        <v>132</v>
      </c>
      <c r="C126" s="48" t="s">
        <v>104</v>
      </c>
      <c r="D126" s="48" t="s">
        <v>110</v>
      </c>
      <c r="E126" s="42"/>
      <c r="F126" s="42"/>
      <c r="G126" s="50">
        <f>G135+G127+G133</f>
        <v>12231</v>
      </c>
      <c r="H126" s="50">
        <f aca="true" t="shared" si="1" ref="H126:I129">H127</f>
        <v>6589.7</v>
      </c>
      <c r="I126" s="51">
        <f>I127</f>
        <v>8113.2</v>
      </c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</row>
    <row r="127" spans="1:20" s="47" customFormat="1" ht="11.25" customHeight="1">
      <c r="A127" s="40" t="s">
        <v>136</v>
      </c>
      <c r="B127" s="48" t="s">
        <v>132</v>
      </c>
      <c r="C127" s="48" t="s">
        <v>104</v>
      </c>
      <c r="D127" s="48" t="s">
        <v>110</v>
      </c>
      <c r="E127" s="42" t="s">
        <v>49</v>
      </c>
      <c r="F127" s="42"/>
      <c r="G127" s="44">
        <f>G128</f>
        <v>5193</v>
      </c>
      <c r="H127" s="44">
        <f t="shared" si="1"/>
        <v>6589.7</v>
      </c>
      <c r="I127" s="45">
        <f t="shared" si="1"/>
        <v>8113.2</v>
      </c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</row>
    <row r="128" spans="1:20" s="47" customFormat="1" ht="11.25" customHeight="1">
      <c r="A128" s="40" t="s">
        <v>136</v>
      </c>
      <c r="B128" s="48" t="s">
        <v>132</v>
      </c>
      <c r="C128" s="48" t="s">
        <v>104</v>
      </c>
      <c r="D128" s="48" t="s">
        <v>110</v>
      </c>
      <c r="E128" s="42" t="s">
        <v>50</v>
      </c>
      <c r="F128" s="42"/>
      <c r="G128" s="44">
        <f>G129</f>
        <v>5193</v>
      </c>
      <c r="H128" s="44">
        <f t="shared" si="1"/>
        <v>6589.7</v>
      </c>
      <c r="I128" s="45">
        <f t="shared" si="1"/>
        <v>8113.2</v>
      </c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</row>
    <row r="129" spans="1:20" s="47" customFormat="1" ht="14.25" customHeight="1">
      <c r="A129" s="40" t="s">
        <v>111</v>
      </c>
      <c r="B129" s="48" t="s">
        <v>132</v>
      </c>
      <c r="C129" s="48" t="s">
        <v>104</v>
      </c>
      <c r="D129" s="48" t="s">
        <v>110</v>
      </c>
      <c r="E129" s="42" t="s">
        <v>112</v>
      </c>
      <c r="F129" s="42"/>
      <c r="G129" s="44">
        <f>G130</f>
        <v>5193</v>
      </c>
      <c r="H129" s="44">
        <f t="shared" si="1"/>
        <v>6589.7</v>
      </c>
      <c r="I129" s="45">
        <f t="shared" si="1"/>
        <v>8113.2</v>
      </c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</row>
    <row r="130" spans="1:20" s="47" customFormat="1" ht="11.25" customHeight="1">
      <c r="A130" s="77" t="s">
        <v>180</v>
      </c>
      <c r="B130" s="41" t="s">
        <v>132</v>
      </c>
      <c r="C130" s="48" t="s">
        <v>104</v>
      </c>
      <c r="D130" s="48" t="s">
        <v>110</v>
      </c>
      <c r="E130" s="42" t="s">
        <v>112</v>
      </c>
      <c r="F130" s="43" t="s">
        <v>60</v>
      </c>
      <c r="G130" s="44">
        <v>5193</v>
      </c>
      <c r="H130" s="44">
        <v>6589.7</v>
      </c>
      <c r="I130" s="66">
        <v>8113.2</v>
      </c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</row>
    <row r="131" spans="1:20" s="47" customFormat="1" ht="3.75" customHeight="1" hidden="1">
      <c r="A131" s="67" t="s">
        <v>142</v>
      </c>
      <c r="B131" s="41" t="s">
        <v>132</v>
      </c>
      <c r="C131" s="48" t="s">
        <v>104</v>
      </c>
      <c r="D131" s="48" t="s">
        <v>110</v>
      </c>
      <c r="E131" s="42" t="s">
        <v>112</v>
      </c>
      <c r="F131" s="43" t="s">
        <v>63</v>
      </c>
      <c r="G131" s="68"/>
      <c r="H131" s="68"/>
      <c r="I131" s="6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</row>
    <row r="132" spans="1:20" s="47" customFormat="1" ht="11.25" customHeight="1">
      <c r="A132" s="67" t="s">
        <v>111</v>
      </c>
      <c r="B132" s="41" t="s">
        <v>132</v>
      </c>
      <c r="C132" s="48" t="s">
        <v>104</v>
      </c>
      <c r="D132" s="48" t="s">
        <v>110</v>
      </c>
      <c r="E132" s="42" t="s">
        <v>112</v>
      </c>
      <c r="F132" s="43"/>
      <c r="G132" s="44">
        <v>5193</v>
      </c>
      <c r="H132" s="44">
        <v>0</v>
      </c>
      <c r="I132" s="66">
        <v>0</v>
      </c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</row>
    <row r="133" spans="1:20" s="47" customFormat="1" ht="11.25" customHeight="1">
      <c r="A133" s="67" t="s">
        <v>192</v>
      </c>
      <c r="B133" s="41" t="s">
        <v>132</v>
      </c>
      <c r="C133" s="48" t="s">
        <v>104</v>
      </c>
      <c r="D133" s="48" t="s">
        <v>110</v>
      </c>
      <c r="E133" s="42" t="s">
        <v>196</v>
      </c>
      <c r="F133" s="43" t="s">
        <v>2</v>
      </c>
      <c r="G133" s="44">
        <v>139.5</v>
      </c>
      <c r="H133" s="44"/>
      <c r="I133" s="6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</row>
    <row r="134" spans="1:20" s="47" customFormat="1" ht="15" customHeight="1">
      <c r="A134" s="67" t="s">
        <v>62</v>
      </c>
      <c r="B134" s="41" t="s">
        <v>132</v>
      </c>
      <c r="C134" s="48" t="s">
        <v>104</v>
      </c>
      <c r="D134" s="48" t="s">
        <v>110</v>
      </c>
      <c r="E134" s="42" t="s">
        <v>112</v>
      </c>
      <c r="F134" s="43" t="s">
        <v>63</v>
      </c>
      <c r="G134" s="44">
        <v>0</v>
      </c>
      <c r="H134" s="44">
        <v>0</v>
      </c>
      <c r="I134" s="66">
        <v>0</v>
      </c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</row>
    <row r="135" spans="1:20" s="47" customFormat="1" ht="20.25" customHeight="1">
      <c r="A135" s="67" t="s">
        <v>174</v>
      </c>
      <c r="B135" s="41" t="s">
        <v>132</v>
      </c>
      <c r="C135" s="48" t="s">
        <v>104</v>
      </c>
      <c r="D135" s="48" t="s">
        <v>110</v>
      </c>
      <c r="E135" s="42" t="s">
        <v>175</v>
      </c>
      <c r="F135" s="43"/>
      <c r="G135" s="44">
        <v>6898.5</v>
      </c>
      <c r="H135" s="44">
        <v>0</v>
      </c>
      <c r="I135" s="66">
        <v>0</v>
      </c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</row>
    <row r="136" spans="1:20" s="47" customFormat="1" ht="22.5" customHeight="1">
      <c r="A136" s="67" t="s">
        <v>178</v>
      </c>
      <c r="B136" s="41" t="s">
        <v>132</v>
      </c>
      <c r="C136" s="48" t="s">
        <v>104</v>
      </c>
      <c r="D136" s="48" t="s">
        <v>110</v>
      </c>
      <c r="E136" s="42" t="s">
        <v>175</v>
      </c>
      <c r="F136" s="43" t="s">
        <v>60</v>
      </c>
      <c r="G136" s="44">
        <v>6898.5</v>
      </c>
      <c r="H136" s="44">
        <v>0</v>
      </c>
      <c r="I136" s="66">
        <v>0</v>
      </c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</row>
    <row r="137" spans="1:20" s="47" customFormat="1" ht="22.5" customHeight="1">
      <c r="A137" s="67" t="s">
        <v>177</v>
      </c>
      <c r="B137" s="41" t="s">
        <v>132</v>
      </c>
      <c r="C137" s="48" t="s">
        <v>104</v>
      </c>
      <c r="D137" s="48" t="s">
        <v>110</v>
      </c>
      <c r="E137" s="42" t="s">
        <v>176</v>
      </c>
      <c r="F137" s="43"/>
      <c r="G137" s="44">
        <v>0</v>
      </c>
      <c r="H137" s="44">
        <v>0</v>
      </c>
      <c r="I137" s="66">
        <v>0</v>
      </c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</row>
    <row r="138" spans="1:20" s="47" customFormat="1" ht="11.25" customHeight="1">
      <c r="A138" s="67" t="s">
        <v>180</v>
      </c>
      <c r="B138" s="41" t="s">
        <v>132</v>
      </c>
      <c r="C138" s="48" t="s">
        <v>104</v>
      </c>
      <c r="D138" s="48" t="s">
        <v>110</v>
      </c>
      <c r="E138" s="42" t="s">
        <v>176</v>
      </c>
      <c r="F138" s="43" t="s">
        <v>60</v>
      </c>
      <c r="G138" s="44">
        <v>6898.5</v>
      </c>
      <c r="H138" s="44">
        <v>0</v>
      </c>
      <c r="I138" s="66">
        <v>0</v>
      </c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</row>
    <row r="139" spans="1:20" s="47" customFormat="1" ht="12" customHeight="1">
      <c r="A139" s="40" t="s">
        <v>113</v>
      </c>
      <c r="B139" s="41" t="s">
        <v>132</v>
      </c>
      <c r="C139" s="48" t="s">
        <v>104</v>
      </c>
      <c r="D139" s="48" t="s">
        <v>114</v>
      </c>
      <c r="E139" s="42"/>
      <c r="F139" s="42"/>
      <c r="G139" s="70">
        <f>G142+G146+G161+G164+G159</f>
        <v>217.5</v>
      </c>
      <c r="H139" s="70">
        <f>H142+H146+H161+H164</f>
        <v>27.7</v>
      </c>
      <c r="I139" s="70">
        <f>I142+I146+I161+I164</f>
        <v>27.7</v>
      </c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</row>
    <row r="140" spans="1:20" s="47" customFormat="1" ht="21" customHeight="1">
      <c r="A140" s="40" t="s">
        <v>173</v>
      </c>
      <c r="B140" s="41" t="s">
        <v>132</v>
      </c>
      <c r="C140" s="48" t="s">
        <v>104</v>
      </c>
      <c r="D140" s="48" t="s">
        <v>114</v>
      </c>
      <c r="E140" s="42" t="s">
        <v>115</v>
      </c>
      <c r="F140" s="42"/>
      <c r="G140" s="44">
        <f>G142</f>
        <v>15</v>
      </c>
      <c r="H140" s="44">
        <f>H142</f>
        <v>15</v>
      </c>
      <c r="I140" s="66">
        <v>15</v>
      </c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</row>
    <row r="141" spans="1:20" s="47" customFormat="1" ht="21" customHeight="1">
      <c r="A141" s="40" t="s">
        <v>84</v>
      </c>
      <c r="B141" s="41" t="s">
        <v>132</v>
      </c>
      <c r="C141" s="48" t="s">
        <v>104</v>
      </c>
      <c r="D141" s="48" t="s">
        <v>114</v>
      </c>
      <c r="E141" s="42" t="s">
        <v>116</v>
      </c>
      <c r="F141" s="42"/>
      <c r="G141" s="61">
        <f>G142</f>
        <v>15</v>
      </c>
      <c r="H141" s="61">
        <f>H142</f>
        <v>15</v>
      </c>
      <c r="I141" s="78">
        <v>15</v>
      </c>
      <c r="J141" s="79"/>
      <c r="K141" s="46"/>
      <c r="L141" s="46"/>
      <c r="M141" s="46"/>
      <c r="N141" s="46"/>
      <c r="O141" s="46"/>
      <c r="P141" s="46"/>
      <c r="Q141" s="46"/>
      <c r="R141" s="46"/>
      <c r="S141" s="46"/>
      <c r="T141" s="46"/>
    </row>
    <row r="142" spans="1:20" s="47" customFormat="1" ht="12.75" customHeight="1">
      <c r="A142" s="40" t="s">
        <v>180</v>
      </c>
      <c r="B142" s="41" t="s">
        <v>132</v>
      </c>
      <c r="C142" s="48" t="s">
        <v>104</v>
      </c>
      <c r="D142" s="48" t="s">
        <v>114</v>
      </c>
      <c r="E142" s="42" t="s">
        <v>116</v>
      </c>
      <c r="F142" s="52" t="s">
        <v>60</v>
      </c>
      <c r="G142" s="53">
        <v>15</v>
      </c>
      <c r="H142" s="53">
        <v>15</v>
      </c>
      <c r="I142" s="66">
        <v>15</v>
      </c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</row>
    <row r="143" spans="1:20" s="47" customFormat="1" ht="9" customHeight="1" hidden="1">
      <c r="A143" s="40" t="s">
        <v>181</v>
      </c>
      <c r="B143" s="41" t="s">
        <v>132</v>
      </c>
      <c r="C143" s="48" t="s">
        <v>104</v>
      </c>
      <c r="D143" s="48" t="s">
        <v>114</v>
      </c>
      <c r="E143" s="42" t="s">
        <v>116</v>
      </c>
      <c r="F143" s="43" t="s">
        <v>61</v>
      </c>
      <c r="G143" s="68"/>
      <c r="H143" s="68"/>
      <c r="I143" s="66">
        <v>15</v>
      </c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</row>
    <row r="144" spans="1:20" s="47" customFormat="1" ht="21.75" customHeight="1">
      <c r="A144" s="40" t="s">
        <v>160</v>
      </c>
      <c r="B144" s="41" t="s">
        <v>132</v>
      </c>
      <c r="C144" s="48" t="s">
        <v>104</v>
      </c>
      <c r="D144" s="48" t="s">
        <v>114</v>
      </c>
      <c r="E144" s="42" t="s">
        <v>83</v>
      </c>
      <c r="F144" s="52"/>
      <c r="G144" s="53">
        <f>G146</f>
        <v>50</v>
      </c>
      <c r="H144" s="53">
        <f>H146</f>
        <v>12.7</v>
      </c>
      <c r="I144" s="45">
        <f>I145</f>
        <v>12.7</v>
      </c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</row>
    <row r="145" spans="1:20" s="47" customFormat="1" ht="18.75" customHeight="1">
      <c r="A145" s="40" t="s">
        <v>84</v>
      </c>
      <c r="B145" s="41" t="s">
        <v>132</v>
      </c>
      <c r="C145" s="48" t="s">
        <v>104</v>
      </c>
      <c r="D145" s="48" t="s">
        <v>114</v>
      </c>
      <c r="E145" s="42" t="s">
        <v>85</v>
      </c>
      <c r="F145" s="52"/>
      <c r="G145" s="53">
        <f>G146</f>
        <v>50</v>
      </c>
      <c r="H145" s="53">
        <f>H146</f>
        <v>12.7</v>
      </c>
      <c r="I145" s="45">
        <f>I146</f>
        <v>12.7</v>
      </c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</row>
    <row r="146" spans="1:20" s="47" customFormat="1" ht="12" customHeight="1">
      <c r="A146" s="40" t="s">
        <v>180</v>
      </c>
      <c r="B146" s="41" t="s">
        <v>132</v>
      </c>
      <c r="C146" s="48" t="s">
        <v>104</v>
      </c>
      <c r="D146" s="48" t="s">
        <v>114</v>
      </c>
      <c r="E146" s="42" t="s">
        <v>85</v>
      </c>
      <c r="F146" s="52" t="s">
        <v>60</v>
      </c>
      <c r="G146" s="53">
        <v>50</v>
      </c>
      <c r="H146" s="53">
        <v>12.7</v>
      </c>
      <c r="I146" s="45">
        <v>12.7</v>
      </c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</row>
    <row r="147" spans="1:20" s="47" customFormat="1" ht="1.5" customHeight="1" hidden="1">
      <c r="A147" s="40" t="s">
        <v>48</v>
      </c>
      <c r="B147" s="41" t="s">
        <v>132</v>
      </c>
      <c r="C147" s="48" t="s">
        <v>104</v>
      </c>
      <c r="D147" s="48" t="s">
        <v>114</v>
      </c>
      <c r="E147" s="42" t="s">
        <v>49</v>
      </c>
      <c r="F147" s="43"/>
      <c r="G147" s="68"/>
      <c r="H147" s="68"/>
      <c r="I147" s="66">
        <f>I148</f>
        <v>0</v>
      </c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</row>
    <row r="148" spans="1:20" s="47" customFormat="1" ht="15.75" customHeight="1" hidden="1">
      <c r="A148" s="40" t="s">
        <v>48</v>
      </c>
      <c r="B148" s="41" t="s">
        <v>132</v>
      </c>
      <c r="C148" s="48" t="s">
        <v>104</v>
      </c>
      <c r="D148" s="48" t="s">
        <v>114</v>
      </c>
      <c r="E148" s="42" t="s">
        <v>50</v>
      </c>
      <c r="F148" s="43"/>
      <c r="G148" s="68"/>
      <c r="H148" s="68"/>
      <c r="I148" s="45">
        <f>I153+I149+I151</f>
        <v>0</v>
      </c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</row>
    <row r="149" spans="1:20" s="47" customFormat="1" ht="0.75" customHeight="1" hidden="1">
      <c r="A149" s="80" t="s">
        <v>140</v>
      </c>
      <c r="B149" s="41" t="s">
        <v>132</v>
      </c>
      <c r="C149" s="48" t="s">
        <v>104</v>
      </c>
      <c r="D149" s="48" t="s">
        <v>114</v>
      </c>
      <c r="E149" s="42" t="s">
        <v>143</v>
      </c>
      <c r="F149" s="43"/>
      <c r="G149" s="68"/>
      <c r="H149" s="68"/>
      <c r="I149" s="45">
        <v>0</v>
      </c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</row>
    <row r="150" spans="1:20" s="47" customFormat="1" ht="21" customHeight="1" hidden="1">
      <c r="A150" s="40" t="s">
        <v>134</v>
      </c>
      <c r="B150" s="41" t="s">
        <v>132</v>
      </c>
      <c r="C150" s="48" t="s">
        <v>104</v>
      </c>
      <c r="D150" s="48" t="s">
        <v>114</v>
      </c>
      <c r="E150" s="42" t="s">
        <v>139</v>
      </c>
      <c r="F150" s="43" t="s">
        <v>141</v>
      </c>
      <c r="G150" s="68"/>
      <c r="H150" s="68"/>
      <c r="I150" s="45">
        <v>0</v>
      </c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</row>
    <row r="151" spans="1:20" s="7" customFormat="1" ht="15.75" customHeight="1" hidden="1">
      <c r="A151" s="4"/>
      <c r="B151" s="17"/>
      <c r="C151" s="2"/>
      <c r="D151" s="2"/>
      <c r="E151" s="6"/>
      <c r="F151" s="20"/>
      <c r="G151" s="20"/>
      <c r="H151" s="20"/>
      <c r="I151" s="10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7" customFormat="1" ht="15" customHeight="1" hidden="1">
      <c r="A152" s="4"/>
      <c r="B152" s="17"/>
      <c r="C152" s="2"/>
      <c r="D152" s="2"/>
      <c r="E152" s="6"/>
      <c r="F152" s="20"/>
      <c r="G152" s="20"/>
      <c r="H152" s="20"/>
      <c r="I152" s="1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7" customFormat="1" ht="16.5" customHeight="1" hidden="1">
      <c r="A153" s="4" t="s">
        <v>138</v>
      </c>
      <c r="B153" s="17" t="s">
        <v>132</v>
      </c>
      <c r="C153" s="2" t="s">
        <v>104</v>
      </c>
      <c r="D153" s="2" t="s">
        <v>114</v>
      </c>
      <c r="E153" s="6" t="s">
        <v>137</v>
      </c>
      <c r="F153" s="20"/>
      <c r="G153" s="20"/>
      <c r="H153" s="20"/>
      <c r="I153" s="10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7" customFormat="1" ht="17.25" customHeight="1" hidden="1">
      <c r="A154" s="4" t="s">
        <v>180</v>
      </c>
      <c r="B154" s="17" t="s">
        <v>132</v>
      </c>
      <c r="C154" s="2" t="s">
        <v>104</v>
      </c>
      <c r="D154" s="2" t="s">
        <v>114</v>
      </c>
      <c r="E154" s="6" t="s">
        <v>137</v>
      </c>
      <c r="F154" s="22" t="s">
        <v>60</v>
      </c>
      <c r="G154" s="22"/>
      <c r="H154" s="22"/>
      <c r="I154" s="10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7" customFormat="1" ht="7.5" customHeight="1" hidden="1">
      <c r="A155" s="4" t="s">
        <v>181</v>
      </c>
      <c r="B155" s="17" t="s">
        <v>132</v>
      </c>
      <c r="C155" s="2" t="s">
        <v>104</v>
      </c>
      <c r="D155" s="2" t="s">
        <v>114</v>
      </c>
      <c r="E155" s="6" t="s">
        <v>137</v>
      </c>
      <c r="F155" s="20" t="s">
        <v>61</v>
      </c>
      <c r="G155" s="20"/>
      <c r="H155" s="20"/>
      <c r="I155" s="10">
        <v>535.8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7" customFormat="1" ht="16.5" customHeight="1" hidden="1">
      <c r="A156" s="4" t="s">
        <v>153</v>
      </c>
      <c r="B156" s="2" t="s">
        <v>132</v>
      </c>
      <c r="C156" s="2" t="s">
        <v>104</v>
      </c>
      <c r="D156" s="2" t="s">
        <v>114</v>
      </c>
      <c r="E156" s="6" t="s">
        <v>154</v>
      </c>
      <c r="F156" s="20"/>
      <c r="G156" s="20"/>
      <c r="H156" s="20"/>
      <c r="I156" s="10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7" customFormat="1" ht="6" customHeight="1" hidden="1">
      <c r="A157" s="4" t="s">
        <v>180</v>
      </c>
      <c r="B157" s="2" t="s">
        <v>132</v>
      </c>
      <c r="C157" s="2" t="s">
        <v>104</v>
      </c>
      <c r="D157" s="2" t="s">
        <v>114</v>
      </c>
      <c r="E157" s="6" t="s">
        <v>154</v>
      </c>
      <c r="F157" s="22" t="s">
        <v>60</v>
      </c>
      <c r="G157" s="22"/>
      <c r="H157" s="22"/>
      <c r="I157" s="10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7" customFormat="1" ht="11.25" customHeight="1">
      <c r="A158" s="4" t="s">
        <v>153</v>
      </c>
      <c r="B158" s="2" t="s">
        <v>132</v>
      </c>
      <c r="C158" s="2" t="s">
        <v>104</v>
      </c>
      <c r="D158" s="2" t="s">
        <v>114</v>
      </c>
      <c r="E158" s="6" t="s">
        <v>154</v>
      </c>
      <c r="F158" s="22"/>
      <c r="G158" s="27">
        <v>2.5</v>
      </c>
      <c r="H158" s="27">
        <v>0</v>
      </c>
      <c r="I158" s="10">
        <v>0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7" customFormat="1" ht="12.75">
      <c r="A159" s="4" t="s">
        <v>180</v>
      </c>
      <c r="B159" s="2" t="s">
        <v>132</v>
      </c>
      <c r="C159" s="2" t="s">
        <v>104</v>
      </c>
      <c r="D159" s="2" t="s">
        <v>114</v>
      </c>
      <c r="E159" s="6" t="s">
        <v>154</v>
      </c>
      <c r="F159" s="22" t="s">
        <v>60</v>
      </c>
      <c r="G159" s="27">
        <v>2.5</v>
      </c>
      <c r="H159" s="27">
        <v>0</v>
      </c>
      <c r="I159" s="10">
        <v>0</v>
      </c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7" customFormat="1" ht="13.5" customHeight="1">
      <c r="A160" s="4" t="s">
        <v>153</v>
      </c>
      <c r="B160" s="2" t="s">
        <v>132</v>
      </c>
      <c r="C160" s="2" t="s">
        <v>104</v>
      </c>
      <c r="D160" s="2" t="s">
        <v>114</v>
      </c>
      <c r="E160" s="6" t="s">
        <v>154</v>
      </c>
      <c r="F160" s="37"/>
      <c r="G160" s="27">
        <v>0</v>
      </c>
      <c r="H160" s="27">
        <v>0</v>
      </c>
      <c r="I160" s="10">
        <v>0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7" customFormat="1" ht="11.25" customHeight="1">
      <c r="A161" s="4" t="s">
        <v>62</v>
      </c>
      <c r="B161" s="38" t="s">
        <v>132</v>
      </c>
      <c r="C161" s="2" t="s">
        <v>104</v>
      </c>
      <c r="D161" s="2" t="s">
        <v>114</v>
      </c>
      <c r="E161" s="6" t="s">
        <v>154</v>
      </c>
      <c r="F161" s="20" t="s">
        <v>63</v>
      </c>
      <c r="G161" s="26">
        <v>0</v>
      </c>
      <c r="H161" s="26">
        <v>0</v>
      </c>
      <c r="I161" s="10">
        <v>0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47" customFormat="1" ht="20.25" customHeight="1">
      <c r="A162" s="40" t="s">
        <v>165</v>
      </c>
      <c r="B162" s="41" t="s">
        <v>132</v>
      </c>
      <c r="C162" s="48" t="s">
        <v>104</v>
      </c>
      <c r="D162" s="48" t="s">
        <v>114</v>
      </c>
      <c r="E162" s="42" t="s">
        <v>166</v>
      </c>
      <c r="F162" s="43"/>
      <c r="G162" s="81">
        <f>G164</f>
        <v>150</v>
      </c>
      <c r="H162" s="81">
        <f>H164</f>
        <v>0</v>
      </c>
      <c r="I162" s="82">
        <f>I164</f>
        <v>0</v>
      </c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</row>
    <row r="163" spans="1:20" s="47" customFormat="1" ht="23.25" customHeight="1">
      <c r="A163" s="40" t="s">
        <v>155</v>
      </c>
      <c r="B163" s="48" t="s">
        <v>132</v>
      </c>
      <c r="C163" s="48" t="s">
        <v>104</v>
      </c>
      <c r="D163" s="48" t="s">
        <v>114</v>
      </c>
      <c r="E163" s="42" t="s">
        <v>167</v>
      </c>
      <c r="F163" s="52"/>
      <c r="G163" s="53">
        <f>G164</f>
        <v>150</v>
      </c>
      <c r="H163" s="53">
        <f>H164</f>
        <v>0</v>
      </c>
      <c r="I163" s="45">
        <f>I164</f>
        <v>0</v>
      </c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</row>
    <row r="164" spans="1:20" s="47" customFormat="1" ht="12.75" customHeight="1">
      <c r="A164" s="40" t="s">
        <v>180</v>
      </c>
      <c r="B164" s="48" t="s">
        <v>132</v>
      </c>
      <c r="C164" s="48" t="s">
        <v>104</v>
      </c>
      <c r="D164" s="48" t="s">
        <v>114</v>
      </c>
      <c r="E164" s="42" t="s">
        <v>167</v>
      </c>
      <c r="F164" s="52" t="s">
        <v>60</v>
      </c>
      <c r="G164" s="53">
        <v>150</v>
      </c>
      <c r="H164" s="53">
        <v>0</v>
      </c>
      <c r="I164" s="45">
        <v>0</v>
      </c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</row>
    <row r="165" spans="1:20" s="47" customFormat="1" ht="14.25" customHeight="1">
      <c r="A165" s="40" t="s">
        <v>117</v>
      </c>
      <c r="B165" s="41" t="s">
        <v>132</v>
      </c>
      <c r="C165" s="48" t="s">
        <v>35</v>
      </c>
      <c r="D165" s="48"/>
      <c r="E165" s="48"/>
      <c r="F165" s="43"/>
      <c r="G165" s="50">
        <f>G174</f>
        <v>1819</v>
      </c>
      <c r="H165" s="50">
        <f>H174</f>
        <v>1819</v>
      </c>
      <c r="I165" s="60">
        <f>I171+I174</f>
        <v>1819</v>
      </c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</row>
    <row r="166" spans="1:20" s="47" customFormat="1" ht="12.75">
      <c r="A166" s="40" t="s">
        <v>36</v>
      </c>
      <c r="B166" s="41" t="s">
        <v>132</v>
      </c>
      <c r="C166" s="48" t="s">
        <v>35</v>
      </c>
      <c r="D166" s="48" t="s">
        <v>37</v>
      </c>
      <c r="E166" s="48"/>
      <c r="F166" s="43"/>
      <c r="G166" s="44">
        <f>G174</f>
        <v>1819</v>
      </c>
      <c r="H166" s="44">
        <f>H174</f>
        <v>1819</v>
      </c>
      <c r="I166" s="45">
        <f>I167</f>
        <v>1819</v>
      </c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</row>
    <row r="167" spans="1:20" s="47" customFormat="1" ht="12.75" customHeight="1">
      <c r="A167" s="40" t="s">
        <v>48</v>
      </c>
      <c r="B167" s="41" t="s">
        <v>132</v>
      </c>
      <c r="C167" s="48" t="s">
        <v>35</v>
      </c>
      <c r="D167" s="48" t="s">
        <v>37</v>
      </c>
      <c r="E167" s="42" t="s">
        <v>49</v>
      </c>
      <c r="F167" s="43"/>
      <c r="G167" s="44">
        <f>G174</f>
        <v>1819</v>
      </c>
      <c r="H167" s="44">
        <f>H173</f>
        <v>1819</v>
      </c>
      <c r="I167" s="45">
        <f>I168</f>
        <v>1819</v>
      </c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</row>
    <row r="168" spans="1:20" s="47" customFormat="1" ht="15.75" customHeight="1">
      <c r="A168" s="40" t="s">
        <v>48</v>
      </c>
      <c r="B168" s="41" t="s">
        <v>132</v>
      </c>
      <c r="C168" s="48" t="s">
        <v>35</v>
      </c>
      <c r="D168" s="48" t="s">
        <v>37</v>
      </c>
      <c r="E168" s="42" t="s">
        <v>50</v>
      </c>
      <c r="F168" s="43"/>
      <c r="G168" s="44">
        <f>G174</f>
        <v>1819</v>
      </c>
      <c r="H168" s="44">
        <f>H174</f>
        <v>1819</v>
      </c>
      <c r="I168" s="45">
        <f>I171+I174</f>
        <v>1819</v>
      </c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</row>
    <row r="169" spans="1:20" s="47" customFormat="1" ht="18.75" customHeight="1" hidden="1">
      <c r="A169" s="83" t="s">
        <v>118</v>
      </c>
      <c r="B169" s="41" t="s">
        <v>132</v>
      </c>
      <c r="C169" s="48" t="s">
        <v>35</v>
      </c>
      <c r="D169" s="48" t="s">
        <v>37</v>
      </c>
      <c r="E169" s="42" t="s">
        <v>119</v>
      </c>
      <c r="F169" s="84"/>
      <c r="G169" s="44"/>
      <c r="H169" s="44"/>
      <c r="I169" s="45">
        <f>I170</f>
        <v>0</v>
      </c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</row>
    <row r="170" spans="1:20" s="47" customFormat="1" ht="20.25" customHeight="1" hidden="1">
      <c r="A170" s="40" t="s">
        <v>23</v>
      </c>
      <c r="B170" s="41" t="s">
        <v>132</v>
      </c>
      <c r="C170" s="48" t="s">
        <v>35</v>
      </c>
      <c r="D170" s="48" t="s">
        <v>37</v>
      </c>
      <c r="E170" s="42" t="s">
        <v>119</v>
      </c>
      <c r="F170" s="43"/>
      <c r="G170" s="44"/>
      <c r="H170" s="44"/>
      <c r="I170" s="45">
        <f>I171</f>
        <v>0</v>
      </c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</row>
    <row r="171" spans="1:20" s="47" customFormat="1" ht="16.5" customHeight="1" hidden="1">
      <c r="A171" s="40" t="s">
        <v>23</v>
      </c>
      <c r="B171" s="41" t="s">
        <v>132</v>
      </c>
      <c r="C171" s="48" t="s">
        <v>35</v>
      </c>
      <c r="D171" s="48" t="s">
        <v>37</v>
      </c>
      <c r="E171" s="42" t="s">
        <v>119</v>
      </c>
      <c r="F171" s="43" t="s">
        <v>2</v>
      </c>
      <c r="G171" s="44"/>
      <c r="H171" s="44"/>
      <c r="I171" s="45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</row>
    <row r="172" spans="1:20" s="47" customFormat="1" ht="13.5" customHeight="1">
      <c r="A172" s="40" t="s">
        <v>130</v>
      </c>
      <c r="B172" s="41" t="s">
        <v>132</v>
      </c>
      <c r="C172" s="48" t="s">
        <v>35</v>
      </c>
      <c r="D172" s="48" t="s">
        <v>37</v>
      </c>
      <c r="E172" s="42" t="s">
        <v>163</v>
      </c>
      <c r="F172" s="43"/>
      <c r="G172" s="44">
        <f>G174</f>
        <v>1819</v>
      </c>
      <c r="H172" s="44">
        <f>H174</f>
        <v>1819</v>
      </c>
      <c r="I172" s="45">
        <f>I173</f>
        <v>1819</v>
      </c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</row>
    <row r="173" spans="1:20" s="47" customFormat="1" ht="21.75" customHeight="1">
      <c r="A173" s="83" t="s">
        <v>140</v>
      </c>
      <c r="B173" s="41" t="s">
        <v>132</v>
      </c>
      <c r="C173" s="48" t="s">
        <v>35</v>
      </c>
      <c r="D173" s="48" t="s">
        <v>37</v>
      </c>
      <c r="E173" s="42" t="s">
        <v>163</v>
      </c>
      <c r="F173" s="85"/>
      <c r="G173" s="44">
        <f>G174</f>
        <v>1819</v>
      </c>
      <c r="H173" s="44">
        <f>H174</f>
        <v>1819</v>
      </c>
      <c r="I173" s="45">
        <f>I174</f>
        <v>1819</v>
      </c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</row>
    <row r="174" spans="1:20" s="47" customFormat="1" ht="21.75" customHeight="1">
      <c r="A174" s="40" t="s">
        <v>134</v>
      </c>
      <c r="B174" s="41" t="s">
        <v>132</v>
      </c>
      <c r="C174" s="48" t="s">
        <v>35</v>
      </c>
      <c r="D174" s="48" t="s">
        <v>37</v>
      </c>
      <c r="E174" s="42" t="s">
        <v>163</v>
      </c>
      <c r="F174" s="85">
        <v>600</v>
      </c>
      <c r="G174" s="44">
        <v>1819</v>
      </c>
      <c r="H174" s="44">
        <v>1819</v>
      </c>
      <c r="I174" s="45">
        <v>1819</v>
      </c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</row>
    <row r="175" spans="1:20" s="47" customFormat="1" ht="12.75" customHeight="1">
      <c r="A175" s="40" t="s">
        <v>3</v>
      </c>
      <c r="B175" s="41" t="s">
        <v>132</v>
      </c>
      <c r="C175" s="48" t="s">
        <v>4</v>
      </c>
      <c r="D175" s="48"/>
      <c r="E175" s="42"/>
      <c r="F175" s="43"/>
      <c r="G175" s="86">
        <v>88.6</v>
      </c>
      <c r="H175" s="86">
        <f>H176</f>
        <v>88.6</v>
      </c>
      <c r="I175" s="87">
        <f>I176</f>
        <v>88.6</v>
      </c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</row>
    <row r="176" spans="1:20" s="47" customFormat="1" ht="12.75" customHeight="1">
      <c r="A176" s="40" t="s">
        <v>38</v>
      </c>
      <c r="B176" s="41" t="s">
        <v>132</v>
      </c>
      <c r="C176" s="48" t="s">
        <v>4</v>
      </c>
      <c r="D176" s="48" t="s">
        <v>39</v>
      </c>
      <c r="E176" s="42"/>
      <c r="F176" s="43"/>
      <c r="G176" s="44">
        <f>G180</f>
        <v>88.6</v>
      </c>
      <c r="H176" s="44">
        <f>H180</f>
        <v>88.6</v>
      </c>
      <c r="I176" s="45">
        <f>I177</f>
        <v>88.6</v>
      </c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</row>
    <row r="177" spans="1:20" s="47" customFormat="1" ht="11.25" customHeight="1">
      <c r="A177" s="40" t="s">
        <v>48</v>
      </c>
      <c r="B177" s="41" t="s">
        <v>132</v>
      </c>
      <c r="C177" s="48" t="s">
        <v>4</v>
      </c>
      <c r="D177" s="48" t="s">
        <v>39</v>
      </c>
      <c r="E177" s="42" t="s">
        <v>49</v>
      </c>
      <c r="F177" s="43"/>
      <c r="G177" s="44">
        <f>G180</f>
        <v>88.6</v>
      </c>
      <c r="H177" s="44">
        <f>H180</f>
        <v>88.6</v>
      </c>
      <c r="I177" s="45">
        <f>I178</f>
        <v>88.6</v>
      </c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</row>
    <row r="178" spans="1:20" s="47" customFormat="1" ht="16.5" customHeight="1">
      <c r="A178" s="40" t="s">
        <v>48</v>
      </c>
      <c r="B178" s="41" t="s">
        <v>132</v>
      </c>
      <c r="C178" s="48" t="s">
        <v>4</v>
      </c>
      <c r="D178" s="48" t="s">
        <v>39</v>
      </c>
      <c r="E178" s="42" t="s">
        <v>50</v>
      </c>
      <c r="F178" s="43"/>
      <c r="G178" s="44">
        <f>G180</f>
        <v>88.6</v>
      </c>
      <c r="H178" s="44">
        <f>H180</f>
        <v>88.6</v>
      </c>
      <c r="I178" s="45">
        <f>I179</f>
        <v>88.6</v>
      </c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</row>
    <row r="179" spans="1:20" s="47" customFormat="1" ht="11.25" customHeight="1">
      <c r="A179" s="40" t="s">
        <v>120</v>
      </c>
      <c r="B179" s="41" t="s">
        <v>132</v>
      </c>
      <c r="C179" s="48" t="s">
        <v>4</v>
      </c>
      <c r="D179" s="48" t="s">
        <v>39</v>
      </c>
      <c r="E179" s="42" t="s">
        <v>121</v>
      </c>
      <c r="F179" s="43"/>
      <c r="G179" s="44">
        <f>G180</f>
        <v>88.6</v>
      </c>
      <c r="H179" s="44">
        <f>H180</f>
        <v>88.6</v>
      </c>
      <c r="I179" s="45">
        <f>I180</f>
        <v>88.6</v>
      </c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</row>
    <row r="180" spans="1:20" s="47" customFormat="1" ht="15" customHeight="1">
      <c r="A180" s="40" t="s">
        <v>122</v>
      </c>
      <c r="B180" s="41" t="s">
        <v>132</v>
      </c>
      <c r="C180" s="48" t="s">
        <v>4</v>
      </c>
      <c r="D180" s="48" t="s">
        <v>39</v>
      </c>
      <c r="E180" s="42" t="s">
        <v>121</v>
      </c>
      <c r="F180" s="43" t="s">
        <v>123</v>
      </c>
      <c r="G180" s="44">
        <v>88.6</v>
      </c>
      <c r="H180" s="44">
        <v>88.6</v>
      </c>
      <c r="I180" s="45">
        <v>88.6</v>
      </c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</row>
    <row r="181" spans="1:20" s="47" customFormat="1" ht="22.5" customHeight="1" hidden="1">
      <c r="A181" s="40" t="s">
        <v>124</v>
      </c>
      <c r="B181" s="41" t="s">
        <v>132</v>
      </c>
      <c r="C181" s="48" t="s">
        <v>4</v>
      </c>
      <c r="D181" s="48" t="s">
        <v>39</v>
      </c>
      <c r="E181" s="42" t="s">
        <v>121</v>
      </c>
      <c r="F181" s="43" t="s">
        <v>125</v>
      </c>
      <c r="G181" s="68"/>
      <c r="H181" s="68"/>
      <c r="I181" s="45">
        <v>88.6</v>
      </c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</row>
    <row r="182" spans="1:20" s="47" customFormat="1" ht="16.5" customHeight="1">
      <c r="A182" s="40" t="s">
        <v>5</v>
      </c>
      <c r="B182" s="41" t="s">
        <v>132</v>
      </c>
      <c r="C182" s="48" t="s">
        <v>6</v>
      </c>
      <c r="D182" s="48"/>
      <c r="E182" s="88"/>
      <c r="F182" s="43"/>
      <c r="G182" s="50">
        <f>G186+G191</f>
        <v>1630</v>
      </c>
      <c r="H182" s="50">
        <f>H186+H191</f>
        <v>1637.6</v>
      </c>
      <c r="I182" s="60">
        <f>I186+I191</f>
        <v>1645.5</v>
      </c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</row>
    <row r="183" spans="1:20" s="47" customFormat="1" ht="16.5" customHeight="1">
      <c r="A183" s="40" t="s">
        <v>40</v>
      </c>
      <c r="B183" s="41" t="s">
        <v>132</v>
      </c>
      <c r="C183" s="48" t="s">
        <v>6</v>
      </c>
      <c r="D183" s="48" t="s">
        <v>41</v>
      </c>
      <c r="E183" s="88"/>
      <c r="F183" s="43"/>
      <c r="G183" s="44">
        <f>G186</f>
        <v>0</v>
      </c>
      <c r="H183" s="44">
        <f>H186</f>
        <v>0</v>
      </c>
      <c r="I183" s="45">
        <f>I185</f>
        <v>0</v>
      </c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</row>
    <row r="184" spans="1:20" s="47" customFormat="1" ht="21.75" customHeight="1">
      <c r="A184" s="40" t="s">
        <v>164</v>
      </c>
      <c r="B184" s="41" t="s">
        <v>132</v>
      </c>
      <c r="C184" s="48" t="s">
        <v>6</v>
      </c>
      <c r="D184" s="48" t="s">
        <v>41</v>
      </c>
      <c r="E184" s="42" t="s">
        <v>126</v>
      </c>
      <c r="F184" s="71"/>
      <c r="G184" s="89">
        <f>G186</f>
        <v>0</v>
      </c>
      <c r="H184" s="89">
        <f>H186</f>
        <v>0</v>
      </c>
      <c r="I184" s="45">
        <f>I185</f>
        <v>0</v>
      </c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</row>
    <row r="185" spans="1:20" s="47" customFormat="1" ht="18.75" customHeight="1">
      <c r="A185" s="40" t="s">
        <v>84</v>
      </c>
      <c r="B185" s="41" t="s">
        <v>132</v>
      </c>
      <c r="C185" s="48" t="s">
        <v>6</v>
      </c>
      <c r="D185" s="48" t="s">
        <v>41</v>
      </c>
      <c r="E185" s="42" t="s">
        <v>127</v>
      </c>
      <c r="F185" s="71"/>
      <c r="G185" s="89">
        <f>G186</f>
        <v>0</v>
      </c>
      <c r="H185" s="89">
        <f>H186</f>
        <v>0</v>
      </c>
      <c r="I185" s="45">
        <f>I186</f>
        <v>0</v>
      </c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</row>
    <row r="186" spans="1:20" s="47" customFormat="1" ht="15.75" customHeight="1">
      <c r="A186" s="40" t="s">
        <v>180</v>
      </c>
      <c r="B186" s="41" t="s">
        <v>132</v>
      </c>
      <c r="C186" s="48" t="s">
        <v>6</v>
      </c>
      <c r="D186" s="48" t="s">
        <v>41</v>
      </c>
      <c r="E186" s="42" t="s">
        <v>127</v>
      </c>
      <c r="F186" s="52" t="s">
        <v>60</v>
      </c>
      <c r="G186" s="53"/>
      <c r="H186" s="53">
        <v>0</v>
      </c>
      <c r="I186" s="45">
        <v>0</v>
      </c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</row>
    <row r="187" spans="1:20" s="47" customFormat="1" ht="12.75" hidden="1">
      <c r="A187" s="40" t="s">
        <v>181</v>
      </c>
      <c r="B187" s="48" t="s">
        <v>47</v>
      </c>
      <c r="C187" s="90" t="s">
        <v>6</v>
      </c>
      <c r="D187" s="90" t="s">
        <v>41</v>
      </c>
      <c r="E187" s="42" t="s">
        <v>127</v>
      </c>
      <c r="F187" s="55">
        <v>244</v>
      </c>
      <c r="G187" s="68"/>
      <c r="H187" s="68"/>
      <c r="I187" s="45">
        <v>60</v>
      </c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</row>
    <row r="188" spans="1:20" s="47" customFormat="1" ht="14.25" customHeight="1">
      <c r="A188" s="91" t="s">
        <v>133</v>
      </c>
      <c r="B188" s="92" t="s">
        <v>132</v>
      </c>
      <c r="C188" s="93">
        <v>1100</v>
      </c>
      <c r="D188" s="93">
        <v>1102</v>
      </c>
      <c r="E188" s="93" t="s">
        <v>49</v>
      </c>
      <c r="F188" s="94"/>
      <c r="G188" s="95">
        <f>G191</f>
        <v>1630</v>
      </c>
      <c r="H188" s="95">
        <f>H191</f>
        <v>1637.6</v>
      </c>
      <c r="I188" s="96">
        <f>I189</f>
        <v>1645.5</v>
      </c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</row>
    <row r="189" spans="1:20" s="47" customFormat="1" ht="14.25" customHeight="1">
      <c r="A189" s="91" t="s">
        <v>133</v>
      </c>
      <c r="B189" s="92" t="s">
        <v>132</v>
      </c>
      <c r="C189" s="93">
        <v>1100</v>
      </c>
      <c r="D189" s="93">
        <v>1102</v>
      </c>
      <c r="E189" s="93" t="s">
        <v>50</v>
      </c>
      <c r="F189" s="94"/>
      <c r="G189" s="95">
        <f>G191</f>
        <v>1630</v>
      </c>
      <c r="H189" s="95">
        <f>H191</f>
        <v>1637.6</v>
      </c>
      <c r="I189" s="96">
        <f>I191+I192</f>
        <v>1645.5</v>
      </c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</row>
    <row r="190" spans="1:20" s="47" customFormat="1" ht="0.75" customHeight="1" hidden="1">
      <c r="A190" s="91" t="s">
        <v>180</v>
      </c>
      <c r="B190" s="92" t="s">
        <v>132</v>
      </c>
      <c r="C190" s="93">
        <v>1100</v>
      </c>
      <c r="D190" s="93">
        <v>1102</v>
      </c>
      <c r="E190" s="93" t="s">
        <v>50</v>
      </c>
      <c r="F190" s="94">
        <v>200</v>
      </c>
      <c r="G190" s="95"/>
      <c r="H190" s="95"/>
      <c r="I190" s="97">
        <v>0</v>
      </c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</row>
    <row r="191" spans="1:20" s="47" customFormat="1" ht="21" customHeight="1">
      <c r="A191" s="98" t="s">
        <v>134</v>
      </c>
      <c r="B191" s="92" t="s">
        <v>132</v>
      </c>
      <c r="C191" s="93">
        <v>1100</v>
      </c>
      <c r="D191" s="93">
        <v>1102</v>
      </c>
      <c r="E191" s="93" t="s">
        <v>135</v>
      </c>
      <c r="F191" s="94">
        <v>600</v>
      </c>
      <c r="G191" s="95">
        <v>1630</v>
      </c>
      <c r="H191" s="95">
        <v>1637.6</v>
      </c>
      <c r="I191" s="96">
        <v>1645.5</v>
      </c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</row>
    <row r="192" spans="1:20" s="47" customFormat="1" ht="21.75" customHeight="1" hidden="1">
      <c r="A192" s="98" t="s">
        <v>151</v>
      </c>
      <c r="B192" s="92" t="s">
        <v>149</v>
      </c>
      <c r="C192" s="93">
        <v>1100</v>
      </c>
      <c r="D192" s="93">
        <v>1102</v>
      </c>
      <c r="E192" s="93" t="s">
        <v>152</v>
      </c>
      <c r="F192" s="93"/>
      <c r="G192" s="93"/>
      <c r="H192" s="93"/>
      <c r="I192" s="97">
        <v>0</v>
      </c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</row>
    <row r="193" spans="1:20" s="47" customFormat="1" ht="19.5" hidden="1">
      <c r="A193" s="98" t="s">
        <v>134</v>
      </c>
      <c r="B193" s="92" t="s">
        <v>150</v>
      </c>
      <c r="C193" s="93">
        <v>1100</v>
      </c>
      <c r="D193" s="93">
        <v>1102</v>
      </c>
      <c r="E193" s="93" t="s">
        <v>152</v>
      </c>
      <c r="F193" s="93">
        <v>600</v>
      </c>
      <c r="G193" s="93"/>
      <c r="H193" s="93"/>
      <c r="I193" s="97">
        <v>0</v>
      </c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</row>
    <row r="194" spans="1:20" s="47" customFormat="1" ht="16.5" customHeight="1" hidden="1">
      <c r="A194" s="99" t="s">
        <v>170</v>
      </c>
      <c r="B194" s="100"/>
      <c r="C194" s="101"/>
      <c r="D194" s="101"/>
      <c r="E194" s="101"/>
      <c r="F194" s="101"/>
      <c r="G194" s="101"/>
      <c r="H194" s="102">
        <v>505.6</v>
      </c>
      <c r="I194" s="102">
        <v>1052</v>
      </c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</row>
    <row r="195" spans="1:20" s="47" customFormat="1" ht="12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</row>
    <row r="196" spans="1:20" s="47" customFormat="1" ht="12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</row>
    <row r="197" spans="1:20" s="47" customFormat="1" ht="12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</row>
    <row r="198" spans="1:20" s="47" customFormat="1" ht="12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</row>
    <row r="199" spans="1:20" s="47" customFormat="1" ht="12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</row>
    <row r="200" spans="1:20" s="47" customFormat="1" ht="12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</row>
    <row r="201" spans="1:20" s="47" customFormat="1" ht="12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</row>
    <row r="202" spans="1:20" s="47" customFormat="1" ht="12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</row>
    <row r="203" spans="1:20" s="47" customFormat="1" ht="12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</row>
    <row r="204" spans="1:20" s="47" customFormat="1" ht="12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</row>
    <row r="205" spans="1:20" s="47" customFormat="1" ht="12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</row>
    <row r="206" spans="1:20" s="47" customFormat="1" ht="12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</row>
    <row r="207" spans="1:20" s="47" customFormat="1" ht="12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</row>
    <row r="208" spans="1:20" s="47" customFormat="1" ht="12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</row>
    <row r="209" spans="1:20" s="47" customFormat="1" ht="12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</row>
    <row r="210" spans="1:20" s="47" customFormat="1" ht="12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</row>
    <row r="211" spans="1:20" s="47" customFormat="1" ht="12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</row>
    <row r="212" spans="1:20" s="47" customFormat="1" ht="12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</row>
    <row r="213" spans="1:20" s="47" customFormat="1" ht="12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</row>
    <row r="214" spans="1:20" s="47" customFormat="1" ht="12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</row>
    <row r="215" spans="1:20" s="47" customFormat="1" ht="12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</row>
    <row r="216" spans="1:20" s="47" customFormat="1" ht="12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</row>
    <row r="217" spans="1:20" s="47" customFormat="1" ht="12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</row>
    <row r="218" spans="1:20" s="47" customFormat="1" ht="12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</row>
    <row r="219" spans="1:20" s="47" customFormat="1" ht="12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</row>
    <row r="220" spans="1:20" s="47" customFormat="1" ht="12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</row>
    <row r="221" spans="1:20" s="47" customFormat="1" ht="12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</row>
    <row r="222" spans="1:20" s="47" customFormat="1" ht="12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</row>
    <row r="223" spans="1:20" s="47" customFormat="1" ht="12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</row>
    <row r="224" spans="1:20" s="47" customFormat="1" ht="12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</row>
    <row r="225" spans="1:20" s="47" customFormat="1" ht="12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</row>
    <row r="226" spans="1:20" s="47" customFormat="1" ht="12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</row>
    <row r="227" spans="1:20" s="47" customFormat="1" ht="12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</row>
    <row r="228" spans="1:20" s="47" customFormat="1" ht="12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</row>
    <row r="229" spans="1:20" s="47" customFormat="1" ht="12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</row>
    <row r="230" spans="1:20" s="47" customFormat="1" ht="12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</row>
    <row r="231" spans="1:20" s="47" customFormat="1" ht="12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</row>
    <row r="232" spans="1:20" s="47" customFormat="1" ht="12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</row>
    <row r="233" spans="1:20" s="47" customFormat="1" ht="12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</row>
    <row r="234" spans="1:20" s="47" customFormat="1" ht="12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</row>
    <row r="235" spans="1:20" s="47" customFormat="1" ht="12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</row>
    <row r="236" spans="1:20" s="47" customFormat="1" ht="12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</row>
    <row r="237" spans="1:20" s="47" customFormat="1" ht="12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</row>
    <row r="238" spans="1:20" s="47" customFormat="1" ht="12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</row>
    <row r="239" spans="1:20" s="47" customFormat="1" ht="12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</row>
    <row r="240" spans="1:20" s="47" customFormat="1" ht="12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</row>
    <row r="241" spans="1:20" s="47" customFormat="1" ht="12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</row>
    <row r="242" spans="1:20" s="47" customFormat="1" ht="12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</row>
    <row r="243" spans="1:20" s="47" customFormat="1" ht="12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</row>
    <row r="244" spans="1:20" s="47" customFormat="1" ht="12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</row>
    <row r="245" spans="1:20" s="47" customFormat="1" ht="12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</row>
    <row r="246" spans="1:20" s="47" customFormat="1" ht="12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</row>
    <row r="247" spans="1:20" s="47" customFormat="1" ht="12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</row>
    <row r="248" spans="1:20" s="47" customFormat="1" ht="12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</row>
    <row r="249" spans="1:20" s="47" customFormat="1" ht="12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</row>
    <row r="250" spans="1:20" s="47" customFormat="1" ht="12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</row>
    <row r="251" spans="1:20" s="47" customFormat="1" ht="12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</row>
    <row r="252" spans="1:20" s="47" customFormat="1" ht="12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</row>
    <row r="253" spans="1:20" s="47" customFormat="1" ht="12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</row>
    <row r="254" spans="1:20" s="47" customFormat="1" ht="12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</row>
    <row r="255" spans="1:20" s="47" customFormat="1" ht="12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</row>
    <row r="256" spans="1:20" s="47" customFormat="1" ht="12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</row>
    <row r="257" spans="1:20" s="47" customFormat="1" ht="12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</row>
    <row r="258" spans="1:20" s="47" customFormat="1" ht="12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</row>
    <row r="259" spans="1:20" s="47" customFormat="1" ht="12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</row>
    <row r="260" spans="1:20" s="47" customFormat="1" ht="12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</row>
    <row r="261" spans="1:20" s="47" customFormat="1" ht="12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</row>
    <row r="262" spans="1:20" s="47" customFormat="1" ht="12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</row>
    <row r="263" spans="1:20" s="47" customFormat="1" ht="12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</row>
    <row r="264" spans="1:20" s="47" customFormat="1" ht="12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</row>
    <row r="265" spans="1:20" s="47" customFormat="1" ht="12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</row>
    <row r="266" spans="1:20" s="47" customFormat="1" ht="12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</row>
    <row r="267" spans="1:20" s="47" customFormat="1" ht="12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</row>
    <row r="268" spans="1:20" s="47" customFormat="1" ht="12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</row>
    <row r="269" spans="1:20" s="47" customFormat="1" ht="12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</row>
    <row r="270" spans="1:20" s="47" customFormat="1" ht="12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</row>
    <row r="271" spans="1:20" s="47" customFormat="1" ht="12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</row>
    <row r="272" spans="1:20" s="47" customFormat="1" ht="12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</row>
    <row r="273" spans="1:20" s="47" customFormat="1" ht="12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</row>
    <row r="274" spans="1:20" s="47" customFormat="1" ht="12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</row>
    <row r="275" spans="1:20" s="47" customFormat="1" ht="12.7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</row>
    <row r="276" spans="1:20" s="47" customFormat="1" ht="12.7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</row>
    <row r="277" spans="1:20" s="47" customFormat="1" ht="12.7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</row>
    <row r="278" spans="1:20" s="47" customFormat="1" ht="12.7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</row>
    <row r="279" spans="1:20" s="47" customFormat="1" ht="12.7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</row>
    <row r="280" spans="1:20" s="47" customFormat="1" ht="12.7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</row>
    <row r="281" spans="1:20" s="47" customFormat="1" ht="12.7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</row>
    <row r="282" spans="1:20" s="47" customFormat="1" ht="12.7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</row>
    <row r="283" spans="1:20" s="47" customFormat="1" ht="12.7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</row>
    <row r="284" spans="1:20" s="47" customFormat="1" ht="12.7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</row>
    <row r="285" spans="1:20" s="47" customFormat="1" ht="12.7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</row>
    <row r="286" spans="1:20" s="47" customFormat="1" ht="12.7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</row>
    <row r="287" spans="1:20" s="47" customFormat="1" ht="12.7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</row>
    <row r="288" spans="1:20" s="47" customFormat="1" ht="12.7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</row>
    <row r="289" spans="1:20" s="47" customFormat="1" ht="12.7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</row>
    <row r="290" spans="1:20" s="47" customFormat="1" ht="12.7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</row>
    <row r="291" spans="1:20" s="47" customFormat="1" ht="12.7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</row>
    <row r="292" spans="1:20" s="47" customFormat="1" ht="12.7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</row>
    <row r="293" spans="1:20" s="47" customFormat="1" ht="12.7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</row>
    <row r="294" spans="1:20" s="47" customFormat="1" ht="12.7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</row>
    <row r="295" spans="1:20" s="47" customFormat="1" ht="12.7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</row>
    <row r="296" spans="1:20" s="47" customFormat="1" ht="12.7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</row>
    <row r="297" spans="1:20" s="47" customFormat="1" ht="12.7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</row>
    <row r="298" spans="1:20" s="47" customFormat="1" ht="12.7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</row>
    <row r="299" spans="1:20" s="47" customFormat="1" ht="12.7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</row>
    <row r="300" spans="1:20" s="47" customFormat="1" ht="12.7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</row>
    <row r="301" spans="1:20" s="47" customFormat="1" ht="12.7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</row>
    <row r="302" spans="1:20" s="47" customFormat="1" ht="12.7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</row>
    <row r="303" spans="1:20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9" ht="12.7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2.7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2.7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2.7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2.7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2.7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2.7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2.7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2.75">
      <c r="A316" s="9"/>
      <c r="B316" s="9"/>
      <c r="C316" s="9"/>
      <c r="D316" s="9"/>
      <c r="E316" s="9"/>
      <c r="F316" s="9"/>
      <c r="G316" s="9"/>
      <c r="H316" s="9"/>
      <c r="I316" s="9"/>
    </row>
  </sheetData>
  <sheetProtection selectLockedCells="1" selectUnlockedCells="1"/>
  <mergeCells count="11">
    <mergeCell ref="B1:I1"/>
    <mergeCell ref="B2:I2"/>
    <mergeCell ref="A4:I4"/>
    <mergeCell ref="G5:I5"/>
    <mergeCell ref="A5:A6"/>
    <mergeCell ref="B5:B6"/>
    <mergeCell ref="C5:C6"/>
    <mergeCell ref="D5:D6"/>
    <mergeCell ref="E5:E6"/>
    <mergeCell ref="F5:F6"/>
    <mergeCell ref="B3:I3"/>
  </mergeCells>
  <printOptions horizontalCentered="1"/>
  <pageMargins left="0.9201388888888888" right="0.30972222222222223" top="0.4701388888888889" bottom="0.2902777777777778" header="0.5118055555555555" footer="0.5118055555555555"/>
  <pageSetup horizontalDpi="300" verticalDpi="3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Савина Ксения</dc:creator>
  <cp:keywords/>
  <dc:description/>
  <cp:lastModifiedBy>Шелехменкина Ирина</cp:lastModifiedBy>
  <cp:lastPrinted>2022-09-07T03:40:40Z</cp:lastPrinted>
  <dcterms:created xsi:type="dcterms:W3CDTF">2021-09-29T00:57:35Z</dcterms:created>
  <dcterms:modified xsi:type="dcterms:W3CDTF">2022-09-12T03:20:46Z</dcterms:modified>
  <cp:category/>
  <cp:version/>
  <cp:contentType/>
  <cp:contentStatus/>
</cp:coreProperties>
</file>