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8" i="1" l="1"/>
  <c r="E28" i="1"/>
  <c r="C28" i="1"/>
  <c r="C33" i="1"/>
  <c r="C35" i="1" l="1"/>
  <c r="C73" i="1" l="1"/>
  <c r="F48" i="1" l="1"/>
  <c r="E48" i="1"/>
  <c r="C48" i="1"/>
  <c r="C25" i="1" l="1"/>
  <c r="F46" i="1" l="1"/>
  <c r="E46" i="1"/>
  <c r="C46" i="1"/>
  <c r="F68" i="1" l="1"/>
  <c r="E68" i="1"/>
  <c r="E45" i="1" s="1"/>
  <c r="C68" i="1"/>
  <c r="C45" i="1" s="1"/>
  <c r="F45" i="1" l="1"/>
  <c r="F44" i="1" s="1"/>
  <c r="E44" i="1"/>
  <c r="C44" i="1"/>
  <c r="C40" i="1" l="1"/>
  <c r="C70" i="1" l="1"/>
  <c r="F70" i="1"/>
  <c r="E70" i="1"/>
  <c r="F19" i="1"/>
  <c r="E19" i="1"/>
  <c r="C19" i="1"/>
  <c r="C10" i="1"/>
  <c r="F40" i="1"/>
  <c r="F25" i="1" l="1"/>
  <c r="E25" i="1"/>
  <c r="C9" i="1"/>
  <c r="F17" i="1"/>
  <c r="E17" i="1"/>
  <c r="C17" i="1"/>
  <c r="F33" i="1" l="1"/>
  <c r="E33" i="1"/>
  <c r="F10" i="1" l="1"/>
  <c r="F59" i="1" l="1"/>
  <c r="E59" i="1"/>
  <c r="E10" i="1" l="1"/>
  <c r="E40" i="1" l="1"/>
  <c r="F38" i="1"/>
  <c r="E38" i="1"/>
  <c r="F9" i="1"/>
  <c r="F77" i="1" s="1"/>
  <c r="E9" i="1" l="1"/>
  <c r="E77" i="1" s="1"/>
  <c r="C38" i="1" l="1"/>
  <c r="C77" i="1" s="1"/>
  <c r="C59" i="1"/>
  <c r="C54" i="1"/>
  <c r="C12" i="1"/>
</calcChain>
</file>

<file path=xl/sharedStrings.xml><?xml version="1.0" encoding="utf-8"?>
<sst xmlns="http://schemas.openxmlformats.org/spreadsheetml/2006/main" count="137" uniqueCount="120">
  <si>
    <t>(тыс.руб.)</t>
  </si>
  <si>
    <t>Код</t>
  </si>
  <si>
    <t>Наименование кода поступлений в бюджет доходов</t>
  </si>
  <si>
    <t>1 00 00000 00 0000 000</t>
  </si>
  <si>
    <t>НАЛОГОВЫЕ И НЕНАЛОГОВЫЕ ДОХОДЫ</t>
  </si>
  <si>
    <t>1 01 00000 00 0000 000</t>
  </si>
  <si>
    <t>НАЛОГИ НА ПРИБЫЛЬ,ДОХОДЫ</t>
  </si>
  <si>
    <t>1 01 02000 01 0000 110</t>
  </si>
  <si>
    <t>Налог на доходы физических лиц</t>
  </si>
  <si>
    <t>1 03 00000 00 0000 000</t>
  </si>
  <si>
    <t>Налоги на товары ( 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</si>
  <si>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</si>
  <si>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</si>
  <si>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</si>
  <si>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</si>
  <si>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</si>
  <si>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</si>
  <si>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</si>
  <si>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</si>
  <si>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</si>
  <si>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</si>
  <si>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</si>
  <si>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</si>
  <si>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</si>
  <si>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</si>
  <si>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</si>
  <si>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</si>
  <si>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 с организаций</t>
  </si>
  <si>
    <t>Транспортный налог с физических лиц</t>
  </si>
  <si>
    <t>1 06 06033 10 0000 110</t>
  </si>
  <si>
    <t>Земельный налог,с организаций,обладающих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</si>
  <si>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</si>
  <si>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</si>
  <si>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</si>
  <si>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</si>
  <si>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1 11 05025 10 0000 120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</si>
  <si>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 </t>
  </si>
  <si>
    <t>1 11 09045 10  0000 120</t>
  </si>
  <si>
    <t>Прочие поступления от использования имущества, находящегося в собственности 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имуществу.</t>
  </si>
  <si>
    <t>1 13 00000 00 0000 000</t>
  </si>
  <si>
    <t>ДОХОДЫ ОТ 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</si>
  <si>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</si>
  <si>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</si>
  <si>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1 14 00000 00  0000 000</t>
  </si>
  <si>
    <t>ДОХОДЫ ОТ ПРОДАЖИ МАТЕРИАЛЬНЫХ  И  НЕМАТЕРИАЛЬНЫХ  АКТИВОВ</t>
  </si>
  <si>
    <t>1 15 00000 00 0000 000</t>
  </si>
  <si>
    <t>АДМИНИСТРАТИВНЫЕ ПЛАТЕЖИ И СБОРЫ</t>
  </si>
  <si>
    <t>1 15  02050 10 0000 140</t>
  </si>
  <si>
    <t>Платежи, взимаемые органами местного самоуправления (организациями) сельских поселений  за выполнение определенных функций</t>
  </si>
  <si>
    <t>1 16 00000 00 0000 000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</si>
  <si>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</si>
  <si>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</si>
  <si>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</si>
  <si>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</si>
  <si>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</si>
  <si>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 бюджетам сельских поселений на выравнивание бюджетной обеспеченности</t>
  </si>
  <si>
    <t>2 02 15001 10 0000 150</t>
  </si>
  <si>
    <t>202 29999 10 0000150</t>
  </si>
  <si>
    <t xml:space="preserve">Субсидии на софинансирование мероприятий </t>
  </si>
  <si>
    <t>2 02 30000 00 0000150</t>
  </si>
  <si>
    <t>Субвенции бюджетам бюджетной системы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</si>
  <si>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</si>
  <si>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</si>
  <si>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2.02.40000.00.0000.151</t>
  </si>
  <si>
    <t>Иные межбюджетные трансферты</t>
  </si>
  <si>
    <t>2.02.49999.10.0000.151</t>
  </si>
  <si>
    <t>Прочие межбюджетные трансферты, передаваемые бюджетам сельских поселений</t>
  </si>
  <si>
    <t>2 02 40000 00 0000 150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</si>
  <si>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</si>
  <si>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</si>
  <si>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2 02 49999 10 0000150</t>
  </si>
  <si>
    <t xml:space="preserve">   2 07 00000 00 0000 000</t>
  </si>
  <si>
    <t>Прочие безвозмездные поступления</t>
  </si>
  <si>
    <t xml:space="preserve">   2 07 05030100000150</t>
  </si>
  <si>
    <t>Прочие безвозмездные поступления в бюджеты поселений</t>
  </si>
  <si>
    <t>ИТОГО ДОХОДОВ</t>
  </si>
  <si>
    <t>Плановый период</t>
  </si>
  <si>
    <t>117 00000 00 0000 000</t>
  </si>
  <si>
    <t>ПРОЧИЕ НЕНАЛОГОВЫЕ ДОХОДЫ</t>
  </si>
  <si>
    <t>Инициативные платежи, зачисляемые в бюджет сельских поселений ( Благоустройство места массового отдыха населения (паркКультуры))</t>
  </si>
  <si>
    <t>202 29999 010 0000150</t>
  </si>
  <si>
    <t>Прочие субсидии бюджетам сельских поселений</t>
  </si>
  <si>
    <t>на софинансирование мероприятий , направленных на модернизацию коммунальной инфраструктуры</t>
  </si>
  <si>
    <t>на разработку или актуализацию схем теплоснабжения, водоснабжения и водоотведения</t>
  </si>
  <si>
    <t>на поддержку проектов развития территорий Амурской области, основанный на местных инициативах</t>
  </si>
  <si>
    <t>20705000100000150</t>
  </si>
  <si>
    <t>Прочие безвозмездные поступления в бюджеты сельских поселений</t>
  </si>
  <si>
    <t>ДОХОДЫ ОТ ОКАЗАНИЯ ПЛАТНЫХ УСЛУГ(РАБОТ) И КОМПЕНСАЦИЙ ЗАТРАТ ГОСУДАРСТВА</t>
  </si>
  <si>
    <t>113 02995 10 0000130</t>
  </si>
  <si>
    <t>2 07 05000 10 0000150</t>
  </si>
  <si>
    <t>2 07 00000 00 0000 000</t>
  </si>
  <si>
    <t>2 02 49999 1 00 000 150</t>
  </si>
  <si>
    <t>Прочие межбюджетные трансферты , передаваемые бюджетам сельских поселений</t>
  </si>
  <si>
    <t>2023 ГОД</t>
  </si>
  <si>
    <t xml:space="preserve">   ПРОГНОЗИРУЕМЫЕ ОБЪЕМЫ НАЛОГОВЫХ И НЕНАЛОГОВЫХ   ДОХОДОВ БЮДЖЕТА ПОЯРКОВСКОГО СЕЛЬСОВЕТА НА  2023 ГОД И ПЛАНОВЫЙ ПЕРИОД 2024 И 2025 ГОДОВ  И БЕЗВОЗМЕЗДНЫХ ПОСТУПЛЕНИЙ БЮДЖЕТА ПО КОДАМ ВИДОВ И ПОДВИДОВ ДОХОДОВ </t>
  </si>
  <si>
    <t>"</t>
  </si>
  <si>
    <t xml:space="preserve">    2 02 00000 00 0000 000</t>
  </si>
  <si>
    <t>2 02 02400 00 00 0000</t>
  </si>
  <si>
    <t>2 02 0249999 10 0000 150</t>
  </si>
  <si>
    <t>Прочие межбюджетные трансфетры, передаваемые бюджетам сельских поселений</t>
  </si>
  <si>
    <t>2 02 30000 00 0000 150</t>
  </si>
  <si>
    <t>Субвенции бюджетам на осуществление первичного воинского учета  органами местного самоуправления  поселений, муниципальных и городских округов</t>
  </si>
  <si>
    <t>2 02 16001 00 0000 150</t>
  </si>
  <si>
    <t>Дотации  бюджетам бюджетной системы РФ</t>
  </si>
  <si>
    <t>Дотации  бюджетам сельских поселений на выравнивание бюджетной обеспеченности из бюджетов муниципальных районов</t>
  </si>
  <si>
    <t>2 02 49999 10 0000 150</t>
  </si>
  <si>
    <t>2 02 42000 00 0000 000</t>
  </si>
  <si>
    <t>2 02 10000 00 0000 150</t>
  </si>
  <si>
    <t>1 14 02000 00 0000 000</t>
  </si>
  <si>
    <t>114 02050 10 0000 440</t>
  </si>
  <si>
    <t>Доходы от реализации  имущества, находящегося в  мукниципальной собственности  (за исключением движимого имущества бюджетных, автономных учреждений ,</t>
  </si>
  <si>
    <t>Доходы от реализации   имущества, находящегося в  мукниципальной собственности  (за исключением движимого имущества бюджетных, автономных учреждений ,</t>
  </si>
  <si>
    <t>Доходы от реализации   имущества, находящегося в  собственности сельских поселений   (за исключением  имущества бюджетных, автономных учреждений )</t>
  </si>
  <si>
    <t>114 02053 10 0000 440</t>
  </si>
  <si>
    <t>114 02053 10 0000 410</t>
  </si>
  <si>
    <t>Доходы от реализации имущества, находящегося в собственности сельских поселений (за исключением имущества бюджетных, автономных учреждений) в части реализации основных средств по указанному имуществу)</t>
  </si>
  <si>
    <t xml:space="preserve">"Приложение № 1 к решению Поярковского сельского Совета народных депутатов от 23.12.2022  № 85/248        </t>
  </si>
  <si>
    <t>ШТРАФЫ, САНКЦИИ, ВОЗМЕЩЕНИЕ УЩЕРБА</t>
  </si>
  <si>
    <t>2 02 16001 10 0000 150</t>
  </si>
  <si>
    <t xml:space="preserve">Приложение № 1 к решению Поярковского сельского Совета народных депутатов от 31.10.2023г   № 8/19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</si>
</sst>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1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6" fillId="0" borderId="1" xfId="0" applyFont="1" applyFill="1" applyBorder="1" applyAlignment="1">
      <alignment horizontal="center"/>
    </xf>
    <xf numFmtId="49" fontId="8" fillId="0" borderId="1" xfId="0" applyNumberFormat="1" applyFont="1" applyBorder="1" applyAlignment="1"/>
    <xf numFmtId="1" fontId="8" fillId="0" borderId="1" xfId="0" applyNumberFormat="1" applyFont="1" applyBorder="1" applyAlignment="1"/>
    <xf numFmtId="0" fontId="7" fillId="0" borderId="0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/>
    <xf numFmtId="164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wrapText="1"/>
    </xf>
    <xf numFmtId="49" fontId="8" fillId="0" borderId="2" xfId="0" applyNumberFormat="1" applyFont="1" applyBorder="1" applyAlignment="1"/>
    <xf numFmtId="0" fontId="7" fillId="0" borderId="9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12" fillId="0" borderId="5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9" fillId="0" borderId="0" xfId="0" applyFont="1" applyBorder="1" applyAlignment="1">
      <alignment horizontal="justify" wrapText="1"/>
    </xf>
    <xf numFmtId="0" fontId="0" fillId="0" borderId="0" xfId="0" applyBorder="1" applyAlignment="1"/>
    <xf numFmtId="0" fontId="0" fillId="0" borderId="0" xfId="0" applyBorder="1"/>
    <xf numFmtId="0" fontId="0" fillId="0" borderId="24" xfId="0" applyBorder="1"/>
    <xf numFmtId="0" fontId="4" fillId="0" borderId="6" xfId="0" applyFont="1" applyBorder="1" applyAlignment="1">
      <alignment horizontal="justify" vertical="center" wrapText="1"/>
    </xf>
    <xf numFmtId="49" fontId="8" fillId="0" borderId="23" xfId="0" applyNumberFormat="1" applyFont="1" applyBorder="1" applyAlignment="1"/>
    <xf numFmtId="164" fontId="4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0" xfId="0" applyAlignment="1"/>
    <xf numFmtId="164" fontId="12" fillId="0" borderId="5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164" fontId="7" fillId="0" borderId="11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8" fillId="0" borderId="9" xfId="0" applyNumberFormat="1" applyFont="1" applyBorder="1" applyAlignment="1"/>
    <xf numFmtId="0" fontId="0" fillId="0" borderId="13" xfId="0" applyBorder="1" applyAlignment="1"/>
    <xf numFmtId="164" fontId="7" fillId="0" borderId="2" xfId="0" applyNumberFormat="1" applyFont="1" applyFill="1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164" fontId="4" fillId="0" borderId="10" xfId="1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7" fillId="0" borderId="10" xfId="1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left" vertical="center" wrapText="1"/>
    </xf>
    <xf numFmtId="0" fontId="0" fillId="0" borderId="17" xfId="0" applyBorder="1" applyAlignment="1"/>
    <xf numFmtId="0" fontId="0" fillId="0" borderId="19" xfId="0" applyBorder="1" applyAlignment="1"/>
    <xf numFmtId="0" fontId="0" fillId="0" borderId="20" xfId="0" applyBorder="1" applyAlignment="1"/>
    <xf numFmtId="164" fontId="4" fillId="0" borderId="11" xfId="1" applyNumberFormat="1" applyFont="1" applyFill="1" applyBorder="1" applyAlignment="1">
      <alignment horizontal="center" vertical="center"/>
    </xf>
    <xf numFmtId="0" fontId="13" fillId="0" borderId="9" xfId="0" applyFont="1" applyBorder="1" applyAlignment="1"/>
    <xf numFmtId="0" fontId="13" fillId="0" borderId="18" xfId="0" applyFont="1" applyBorder="1" applyAlignment="1"/>
    <xf numFmtId="0" fontId="13" fillId="0" borderId="20" xfId="0" applyFont="1" applyBorder="1" applyAlignment="1"/>
    <xf numFmtId="164" fontId="11" fillId="0" borderId="5" xfId="0" applyNumberFormat="1" applyFont="1" applyBorder="1" applyAlignment="1">
      <alignment horizontal="center" vertical="center"/>
    </xf>
    <xf numFmtId="0" fontId="13" fillId="0" borderId="14" xfId="0" applyFont="1" applyBorder="1" applyAlignment="1"/>
    <xf numFmtId="164" fontId="10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workbookViewId="0">
      <selection activeCell="K2" sqref="K2"/>
    </sheetView>
  </sheetViews>
  <sheetFormatPr defaultRowHeight="15" x14ac:dyDescent="0.25"/>
  <cols>
    <col min="1" max="1" width="20.5703125" customWidth="1"/>
    <col min="2" max="2" width="39" customWidth="1"/>
    <col min="3" max="3" width="9.42578125" customWidth="1"/>
    <col min="4" max="4" width="7.140625" customWidth="1"/>
    <col min="5" max="5" width="12.7109375" customWidth="1"/>
    <col min="6" max="6" width="13.5703125" customWidth="1"/>
  </cols>
  <sheetData>
    <row r="1" spans="1:6" ht="56.25" customHeight="1" x14ac:dyDescent="0.25">
      <c r="E1" s="60" t="s">
        <v>119</v>
      </c>
      <c r="F1" s="60"/>
    </row>
    <row r="2" spans="1:6" ht="51.75" customHeight="1" x14ac:dyDescent="0.25">
      <c r="C2" s="30"/>
      <c r="D2" s="30"/>
      <c r="E2" s="60" t="s">
        <v>116</v>
      </c>
      <c r="F2" s="60"/>
    </row>
    <row r="3" spans="1:6" ht="43.5" customHeight="1" x14ac:dyDescent="0.25">
      <c r="A3" s="61" t="s">
        <v>94</v>
      </c>
      <c r="B3" s="61"/>
      <c r="C3" s="61"/>
      <c r="D3" s="61"/>
      <c r="E3" s="61"/>
      <c r="F3" s="61"/>
    </row>
    <row r="5" spans="1:6" x14ac:dyDescent="0.25">
      <c r="D5" s="1" t="s">
        <v>0</v>
      </c>
    </row>
    <row r="6" spans="1:6" ht="15.75" x14ac:dyDescent="0.25">
      <c r="A6" s="63" t="s">
        <v>1</v>
      </c>
      <c r="B6" s="64" t="s">
        <v>2</v>
      </c>
      <c r="C6" s="64" t="s">
        <v>93</v>
      </c>
      <c r="D6" s="64"/>
      <c r="E6" s="62" t="s">
        <v>76</v>
      </c>
      <c r="F6" s="62"/>
    </row>
    <row r="7" spans="1:6" ht="15.75" x14ac:dyDescent="0.25">
      <c r="A7" s="63"/>
      <c r="B7" s="64"/>
      <c r="C7" s="64"/>
      <c r="D7" s="64"/>
      <c r="E7" s="14">
        <v>2024</v>
      </c>
      <c r="F7" s="14">
        <v>2025</v>
      </c>
    </row>
    <row r="8" spans="1:6" ht="15.75" x14ac:dyDescent="0.25">
      <c r="A8" s="2">
        <v>1</v>
      </c>
      <c r="B8" s="15">
        <v>2</v>
      </c>
      <c r="C8" s="65">
        <v>3</v>
      </c>
      <c r="D8" s="65"/>
      <c r="E8" s="14">
        <v>4</v>
      </c>
      <c r="F8" s="14">
        <v>5</v>
      </c>
    </row>
    <row r="9" spans="1:6" ht="15.75" x14ac:dyDescent="0.25">
      <c r="A9" s="16" t="s">
        <v>3</v>
      </c>
      <c r="B9" s="17" t="s">
        <v>4</v>
      </c>
      <c r="C9" s="66">
        <f>C10+C17+C19+C25+C28+C33+C40</f>
        <v>18165.900000000001</v>
      </c>
      <c r="D9" s="66"/>
      <c r="E9" s="32">
        <f>E10+E17+E19+E25+E33+E38+E40</f>
        <v>16906.8</v>
      </c>
      <c r="F9" s="32">
        <f>F10+F17+F19+F25+F38+F40+F33</f>
        <v>17435.3</v>
      </c>
    </row>
    <row r="10" spans="1:6" ht="15.75" x14ac:dyDescent="0.25">
      <c r="A10" s="18" t="s">
        <v>5</v>
      </c>
      <c r="B10" s="19" t="s">
        <v>6</v>
      </c>
      <c r="C10" s="55">
        <f>C11</f>
        <v>9188.4</v>
      </c>
      <c r="D10" s="55"/>
      <c r="E10" s="32">
        <f>E11</f>
        <v>10482.9</v>
      </c>
      <c r="F10" s="32">
        <f>F11</f>
        <v>11253.3</v>
      </c>
    </row>
    <row r="11" spans="1:6" ht="15.75" x14ac:dyDescent="0.25">
      <c r="A11" s="18" t="s">
        <v>7</v>
      </c>
      <c r="B11" s="19" t="s">
        <v>8</v>
      </c>
      <c r="C11" s="56">
        <v>9188.4</v>
      </c>
      <c r="D11" s="56"/>
      <c r="E11" s="31">
        <v>10482.9</v>
      </c>
      <c r="F11" s="31">
        <v>11253.3</v>
      </c>
    </row>
    <row r="12" spans="1:6" ht="47.25" hidden="1" x14ac:dyDescent="0.25">
      <c r="A12" s="18" t="s">
        <v>9</v>
      </c>
      <c r="B12" s="19" t="s">
        <v>10</v>
      </c>
      <c r="C12" s="56">
        <f>C13+C14+C15+C16</f>
        <v>0</v>
      </c>
      <c r="D12" s="56"/>
      <c r="E12" s="33"/>
      <c r="F12" s="33"/>
    </row>
    <row r="13" spans="1:6" ht="77.25" hidden="1" x14ac:dyDescent="0.25">
      <c r="A13" s="4" t="s">
        <v>11</v>
      </c>
      <c r="B13" s="20" t="s">
        <v>12</v>
      </c>
      <c r="C13" s="59"/>
      <c r="D13" s="59"/>
      <c r="E13" s="33"/>
      <c r="F13" s="33"/>
    </row>
    <row r="14" spans="1:6" ht="102.75" hidden="1" x14ac:dyDescent="0.25">
      <c r="A14" s="4" t="s">
        <v>13</v>
      </c>
      <c r="B14" s="20" t="s">
        <v>14</v>
      </c>
      <c r="C14" s="59"/>
      <c r="D14" s="59"/>
      <c r="E14" s="33"/>
      <c r="F14" s="33"/>
    </row>
    <row r="15" spans="1:6" ht="77.25" hidden="1" x14ac:dyDescent="0.25">
      <c r="A15" s="4" t="s">
        <v>15</v>
      </c>
      <c r="B15" s="21" t="s">
        <v>16</v>
      </c>
      <c r="C15" s="59"/>
      <c r="D15" s="59"/>
      <c r="E15" s="33"/>
      <c r="F15" s="33"/>
    </row>
    <row r="16" spans="1:6" ht="77.25" hidden="1" x14ac:dyDescent="0.25">
      <c r="A16" s="4" t="s">
        <v>17</v>
      </c>
      <c r="B16" s="20" t="s">
        <v>18</v>
      </c>
      <c r="C16" s="59"/>
      <c r="D16" s="59"/>
      <c r="E16" s="33"/>
      <c r="F16" s="33"/>
    </row>
    <row r="17" spans="1:6" ht="31.5" x14ac:dyDescent="0.25">
      <c r="A17" s="3" t="s">
        <v>19</v>
      </c>
      <c r="B17" s="19" t="s">
        <v>20</v>
      </c>
      <c r="C17" s="55">
        <f>C18</f>
        <v>122</v>
      </c>
      <c r="D17" s="55"/>
      <c r="E17" s="32">
        <f>E18</f>
        <v>132</v>
      </c>
      <c r="F17" s="32">
        <f>F18</f>
        <v>132</v>
      </c>
    </row>
    <row r="18" spans="1:6" ht="15.75" x14ac:dyDescent="0.25">
      <c r="A18" s="3" t="s">
        <v>21</v>
      </c>
      <c r="B18" s="19" t="s">
        <v>22</v>
      </c>
      <c r="C18" s="56">
        <v>122</v>
      </c>
      <c r="D18" s="56"/>
      <c r="E18" s="31">
        <v>132</v>
      </c>
      <c r="F18" s="31">
        <v>132</v>
      </c>
    </row>
    <row r="19" spans="1:6" ht="15.75" x14ac:dyDescent="0.25">
      <c r="A19" s="4" t="s">
        <v>23</v>
      </c>
      <c r="B19" s="19" t="s">
        <v>24</v>
      </c>
      <c r="C19" s="55">
        <f>C20+C23+C24</f>
        <v>5982</v>
      </c>
      <c r="D19" s="55"/>
      <c r="E19" s="32">
        <f>E20+E23+E24</f>
        <v>5955</v>
      </c>
      <c r="F19" s="32">
        <f>F20+F23+F24</f>
        <v>5735</v>
      </c>
    </row>
    <row r="20" spans="1:6" ht="78.75" x14ac:dyDescent="0.25">
      <c r="A20" s="4" t="s">
        <v>25</v>
      </c>
      <c r="B20" s="5" t="s">
        <v>26</v>
      </c>
      <c r="C20" s="56">
        <v>1981</v>
      </c>
      <c r="D20" s="56"/>
      <c r="E20" s="31">
        <v>2022</v>
      </c>
      <c r="F20" s="31">
        <v>2064</v>
      </c>
    </row>
    <row r="21" spans="1:6" ht="15.75" hidden="1" x14ac:dyDescent="0.25">
      <c r="A21" s="18"/>
      <c r="B21" s="19" t="s">
        <v>27</v>
      </c>
      <c r="C21" s="34"/>
      <c r="D21" s="35"/>
      <c r="E21" s="33"/>
      <c r="F21" s="33"/>
    </row>
    <row r="22" spans="1:6" ht="31.5" hidden="1" x14ac:dyDescent="0.25">
      <c r="A22" s="18" t="s">
        <v>25</v>
      </c>
      <c r="B22" s="19" t="s">
        <v>28</v>
      </c>
      <c r="C22" s="34"/>
      <c r="D22" s="35"/>
      <c r="E22" s="33"/>
      <c r="F22" s="33"/>
    </row>
    <row r="23" spans="1:6" ht="63.75" customHeight="1" x14ac:dyDescent="0.25">
      <c r="A23" s="4" t="s">
        <v>29</v>
      </c>
      <c r="B23" s="22" t="s">
        <v>30</v>
      </c>
      <c r="C23" s="56">
        <v>3477</v>
      </c>
      <c r="D23" s="56"/>
      <c r="E23" s="31">
        <v>3397</v>
      </c>
      <c r="F23" s="31">
        <v>3115</v>
      </c>
    </row>
    <row r="24" spans="1:6" ht="63" x14ac:dyDescent="0.25">
      <c r="A24" s="4" t="s">
        <v>31</v>
      </c>
      <c r="B24" s="22" t="s">
        <v>32</v>
      </c>
      <c r="C24" s="56">
        <v>524</v>
      </c>
      <c r="D24" s="56"/>
      <c r="E24" s="31">
        <v>536</v>
      </c>
      <c r="F24" s="31">
        <v>556</v>
      </c>
    </row>
    <row r="25" spans="1:6" ht="78.75" x14ac:dyDescent="0.25">
      <c r="A25" s="4" t="s">
        <v>33</v>
      </c>
      <c r="B25" s="6" t="s">
        <v>34</v>
      </c>
      <c r="C25" s="55">
        <f>C26+C27</f>
        <v>298</v>
      </c>
      <c r="D25" s="55"/>
      <c r="E25" s="32">
        <f>E30+E26</f>
        <v>293.3</v>
      </c>
      <c r="F25" s="32">
        <f>F26+F30</f>
        <v>293.3</v>
      </c>
    </row>
    <row r="26" spans="1:6" ht="130.5" customHeight="1" x14ac:dyDescent="0.25">
      <c r="A26" s="4" t="s">
        <v>35</v>
      </c>
      <c r="B26" s="23" t="s">
        <v>36</v>
      </c>
      <c r="C26" s="56">
        <v>163.30000000000001</v>
      </c>
      <c r="D26" s="56"/>
      <c r="E26" s="31">
        <v>163.30000000000001</v>
      </c>
      <c r="F26" s="31">
        <v>163.30000000000001</v>
      </c>
    </row>
    <row r="27" spans="1:6" ht="162.75" customHeight="1" x14ac:dyDescent="0.25">
      <c r="A27" s="4" t="s">
        <v>37</v>
      </c>
      <c r="B27" s="5" t="s">
        <v>38</v>
      </c>
      <c r="C27" s="56">
        <v>134.69999999999999</v>
      </c>
      <c r="D27" s="56"/>
      <c r="E27" s="31">
        <v>130</v>
      </c>
      <c r="F27" s="31">
        <v>130</v>
      </c>
    </row>
    <row r="28" spans="1:6" ht="51.75" customHeight="1" x14ac:dyDescent="0.25">
      <c r="A28" s="4" t="s">
        <v>39</v>
      </c>
      <c r="B28" s="23" t="s">
        <v>87</v>
      </c>
      <c r="C28" s="57">
        <f>C29</f>
        <v>80</v>
      </c>
      <c r="D28" s="58"/>
      <c r="E28" s="51">
        <f>E29</f>
        <v>0</v>
      </c>
      <c r="F28" s="52">
        <f>F29</f>
        <v>0</v>
      </c>
    </row>
    <row r="29" spans="1:6" ht="36" customHeight="1" x14ac:dyDescent="0.25">
      <c r="A29" s="4" t="s">
        <v>88</v>
      </c>
      <c r="B29" s="23" t="s">
        <v>42</v>
      </c>
      <c r="C29" s="57">
        <v>80</v>
      </c>
      <c r="D29" s="58"/>
      <c r="E29" s="32">
        <v>0</v>
      </c>
      <c r="F29" s="32">
        <v>0</v>
      </c>
    </row>
    <row r="30" spans="1:6" ht="36" hidden="1" customHeight="1" x14ac:dyDescent="0.25">
      <c r="A30" s="4" t="s">
        <v>37</v>
      </c>
      <c r="B30" s="5" t="s">
        <v>38</v>
      </c>
      <c r="C30" s="56">
        <v>130</v>
      </c>
      <c r="D30" s="56"/>
      <c r="E30" s="31">
        <v>130</v>
      </c>
      <c r="F30" s="31">
        <v>130</v>
      </c>
    </row>
    <row r="31" spans="1:6" ht="0.75" hidden="1" customHeight="1" x14ac:dyDescent="0.25">
      <c r="A31" s="4" t="s">
        <v>39</v>
      </c>
      <c r="B31" s="22" t="s">
        <v>40</v>
      </c>
      <c r="C31" s="55"/>
      <c r="D31" s="55"/>
      <c r="E31" s="33"/>
      <c r="F31" s="33"/>
    </row>
    <row r="32" spans="1:6" ht="0.75" hidden="1" customHeight="1" x14ac:dyDescent="0.25">
      <c r="A32" s="4" t="s">
        <v>41</v>
      </c>
      <c r="B32" s="5" t="s">
        <v>42</v>
      </c>
      <c r="C32" s="56">
        <v>0</v>
      </c>
      <c r="D32" s="56"/>
      <c r="E32" s="33">
        <v>0</v>
      </c>
      <c r="F32" s="33">
        <v>0</v>
      </c>
    </row>
    <row r="33" spans="1:6" ht="45" customHeight="1" x14ac:dyDescent="0.25">
      <c r="A33" s="4" t="s">
        <v>43</v>
      </c>
      <c r="B33" s="5" t="s">
        <v>44</v>
      </c>
      <c r="C33" s="55">
        <f>C36+C37</f>
        <v>2438.5</v>
      </c>
      <c r="D33" s="55"/>
      <c r="E33" s="32">
        <f>E34</f>
        <v>0</v>
      </c>
      <c r="F33" s="32">
        <f>F34</f>
        <v>0</v>
      </c>
    </row>
    <row r="34" spans="1:6" ht="97.5" hidden="1" customHeight="1" x14ac:dyDescent="0.25">
      <c r="A34" s="4" t="s">
        <v>108</v>
      </c>
      <c r="B34" s="5" t="s">
        <v>110</v>
      </c>
      <c r="C34" s="56">
        <v>289.8</v>
      </c>
      <c r="D34" s="56"/>
      <c r="E34" s="31">
        <v>0</v>
      </c>
      <c r="F34" s="31">
        <v>0</v>
      </c>
    </row>
    <row r="35" spans="1:6" ht="97.5" hidden="1" customHeight="1" x14ac:dyDescent="0.25">
      <c r="A35" s="4" t="s">
        <v>109</v>
      </c>
      <c r="B35" s="5" t="s">
        <v>111</v>
      </c>
      <c r="C35" s="53">
        <f>C36</f>
        <v>2373.6999999999998</v>
      </c>
      <c r="D35" s="54"/>
      <c r="E35" s="31"/>
      <c r="F35" s="31"/>
    </row>
    <row r="36" spans="1:6" ht="81.75" customHeight="1" x14ac:dyDescent="0.25">
      <c r="A36" s="4" t="s">
        <v>113</v>
      </c>
      <c r="B36" s="5" t="s">
        <v>112</v>
      </c>
      <c r="C36" s="53">
        <v>2373.6999999999998</v>
      </c>
      <c r="D36" s="54"/>
      <c r="E36" s="31">
        <v>0</v>
      </c>
      <c r="F36" s="31">
        <v>0</v>
      </c>
    </row>
    <row r="37" spans="1:6" ht="110.25" customHeight="1" x14ac:dyDescent="0.25">
      <c r="A37" s="4" t="s">
        <v>114</v>
      </c>
      <c r="B37" s="5" t="s">
        <v>115</v>
      </c>
      <c r="C37" s="53">
        <v>64.8</v>
      </c>
      <c r="D37" s="54"/>
      <c r="E37" s="31">
        <v>0</v>
      </c>
      <c r="F37" s="31">
        <v>0</v>
      </c>
    </row>
    <row r="38" spans="1:6" ht="34.5" customHeight="1" x14ac:dyDescent="0.25">
      <c r="A38" s="4" t="s">
        <v>45</v>
      </c>
      <c r="B38" s="6" t="s">
        <v>46</v>
      </c>
      <c r="C38" s="55">
        <f>C39</f>
        <v>0</v>
      </c>
      <c r="D38" s="55"/>
      <c r="E38" s="32">
        <f>E39</f>
        <v>3.6</v>
      </c>
      <c r="F38" s="32">
        <f>F39</f>
        <v>5</v>
      </c>
    </row>
    <row r="39" spans="1:6" ht="66.75" customHeight="1" x14ac:dyDescent="0.25">
      <c r="A39" s="4" t="s">
        <v>47</v>
      </c>
      <c r="B39" s="7" t="s">
        <v>48</v>
      </c>
      <c r="C39" s="56">
        <v>0</v>
      </c>
      <c r="D39" s="56"/>
      <c r="E39" s="31">
        <v>3.6</v>
      </c>
      <c r="F39" s="31">
        <v>5</v>
      </c>
    </row>
    <row r="40" spans="1:6" ht="31.5" x14ac:dyDescent="0.25">
      <c r="A40" s="4" t="s">
        <v>49</v>
      </c>
      <c r="B40" s="37" t="s">
        <v>117</v>
      </c>
      <c r="C40" s="55">
        <f>C41</f>
        <v>57</v>
      </c>
      <c r="D40" s="55"/>
      <c r="E40" s="32">
        <f>E41</f>
        <v>40</v>
      </c>
      <c r="F40" s="32">
        <f>F41</f>
        <v>16.7</v>
      </c>
    </row>
    <row r="41" spans="1:6" ht="62.25" customHeight="1" x14ac:dyDescent="0.25">
      <c r="A41" s="4" t="s">
        <v>50</v>
      </c>
      <c r="B41" s="19" t="s">
        <v>51</v>
      </c>
      <c r="C41" s="56">
        <v>57</v>
      </c>
      <c r="D41" s="56"/>
      <c r="E41" s="31">
        <v>40</v>
      </c>
      <c r="F41" s="31">
        <v>16.7</v>
      </c>
    </row>
    <row r="42" spans="1:6" ht="0.75" hidden="1" customHeight="1" x14ac:dyDescent="0.25">
      <c r="A42" s="4" t="s">
        <v>77</v>
      </c>
      <c r="B42" s="24" t="s">
        <v>78</v>
      </c>
      <c r="C42" s="57">
        <v>0</v>
      </c>
      <c r="D42" s="58"/>
      <c r="E42" s="32"/>
      <c r="F42" s="32"/>
    </row>
    <row r="43" spans="1:6" ht="26.25" hidden="1" customHeight="1" x14ac:dyDescent="0.25">
      <c r="A43" s="36">
        <v>1.17150301000011E+16</v>
      </c>
      <c r="B43" s="19" t="s">
        <v>79</v>
      </c>
      <c r="C43" s="53"/>
      <c r="D43" s="54"/>
      <c r="E43" s="31"/>
      <c r="F43" s="31"/>
    </row>
    <row r="44" spans="1:6" ht="31.5" x14ac:dyDescent="0.25">
      <c r="A44" s="8" t="s">
        <v>52</v>
      </c>
      <c r="B44" s="24" t="s">
        <v>53</v>
      </c>
      <c r="C44" s="66">
        <f>C45</f>
        <v>8441.9</v>
      </c>
      <c r="D44" s="66"/>
      <c r="E44" s="32">
        <f>E45</f>
        <v>4293</v>
      </c>
      <c r="F44" s="32">
        <f>F45</f>
        <v>4261</v>
      </c>
    </row>
    <row r="45" spans="1:6" ht="47.25" customHeight="1" x14ac:dyDescent="0.25">
      <c r="A45" s="4" t="s">
        <v>96</v>
      </c>
      <c r="B45" s="24" t="s">
        <v>54</v>
      </c>
      <c r="C45" s="66">
        <f>C48+C68+C73</f>
        <v>8441.9</v>
      </c>
      <c r="D45" s="66"/>
      <c r="E45" s="32">
        <f>E48+E68+E73</f>
        <v>4293</v>
      </c>
      <c r="F45" s="32">
        <f>F68+F49</f>
        <v>4261</v>
      </c>
    </row>
    <row r="46" spans="1:6" ht="1.5" hidden="1" customHeight="1" x14ac:dyDescent="0.25">
      <c r="A46" s="4" t="s">
        <v>97</v>
      </c>
      <c r="B46" s="24" t="s">
        <v>64</v>
      </c>
      <c r="C46" s="73">
        <f>C47</f>
        <v>0</v>
      </c>
      <c r="D46" s="54"/>
      <c r="E46" s="32">
        <f>E47</f>
        <v>0</v>
      </c>
      <c r="F46" s="32">
        <f>F47</f>
        <v>0</v>
      </c>
    </row>
    <row r="47" spans="1:6" ht="126" hidden="1" x14ac:dyDescent="0.25">
      <c r="A47" s="4" t="s">
        <v>98</v>
      </c>
      <c r="B47" s="19" t="s">
        <v>69</v>
      </c>
      <c r="C47" s="71">
        <v>0</v>
      </c>
      <c r="D47" s="72"/>
      <c r="E47" s="32">
        <v>0</v>
      </c>
      <c r="F47" s="32">
        <v>0</v>
      </c>
    </row>
    <row r="48" spans="1:6" ht="34.5" customHeight="1" x14ac:dyDescent="0.25">
      <c r="A48" s="4" t="s">
        <v>107</v>
      </c>
      <c r="B48" s="5" t="s">
        <v>103</v>
      </c>
      <c r="C48" s="71">
        <f>C49</f>
        <v>3899.4</v>
      </c>
      <c r="D48" s="54"/>
      <c r="E48" s="32">
        <f>E49</f>
        <v>3705.5</v>
      </c>
      <c r="F48" s="32">
        <f>F49</f>
        <v>3651.6</v>
      </c>
    </row>
    <row r="49" spans="1:19" ht="59.25" customHeight="1" x14ac:dyDescent="0.25">
      <c r="A49" s="4" t="s">
        <v>102</v>
      </c>
      <c r="B49" s="5" t="s">
        <v>104</v>
      </c>
      <c r="C49" s="56">
        <v>3899.4</v>
      </c>
      <c r="D49" s="56"/>
      <c r="E49" s="31">
        <v>3705.5</v>
      </c>
      <c r="F49" s="31">
        <v>3651.6</v>
      </c>
    </row>
    <row r="50" spans="1:19" ht="0.75" hidden="1" customHeight="1" x14ac:dyDescent="0.25">
      <c r="A50" s="4" t="s">
        <v>56</v>
      </c>
      <c r="B50" s="6" t="s">
        <v>55</v>
      </c>
      <c r="C50" s="56">
        <v>4235.3</v>
      </c>
      <c r="D50" s="56"/>
      <c r="E50" s="31">
        <v>4704.8999999999996</v>
      </c>
      <c r="F50" s="31">
        <v>4955.8</v>
      </c>
    </row>
    <row r="51" spans="1:19" ht="2.25" hidden="1" customHeight="1" x14ac:dyDescent="0.25">
      <c r="A51" s="4" t="s">
        <v>57</v>
      </c>
      <c r="B51" s="6" t="s">
        <v>58</v>
      </c>
      <c r="C51" s="56"/>
      <c r="D51" s="104"/>
      <c r="E51" s="31"/>
      <c r="F51" s="31"/>
    </row>
    <row r="52" spans="1:19" ht="77.25" hidden="1" customHeight="1" x14ac:dyDescent="0.25">
      <c r="A52" s="4" t="s">
        <v>59</v>
      </c>
      <c r="B52" s="6" t="s">
        <v>60</v>
      </c>
      <c r="C52" s="55"/>
      <c r="D52" s="55"/>
      <c r="E52" s="32"/>
      <c r="F52" s="32"/>
    </row>
    <row r="53" spans="1:19" ht="78.75" hidden="1" x14ac:dyDescent="0.25">
      <c r="A53" s="4" t="s">
        <v>61</v>
      </c>
      <c r="B53" s="6" t="s">
        <v>62</v>
      </c>
      <c r="C53" s="56"/>
      <c r="D53" s="56"/>
      <c r="E53" s="31"/>
      <c r="F53" s="31"/>
    </row>
    <row r="54" spans="1:19" ht="24.75" hidden="1" customHeight="1" x14ac:dyDescent="0.25">
      <c r="A54" s="4" t="s">
        <v>63</v>
      </c>
      <c r="B54" s="6" t="s">
        <v>64</v>
      </c>
      <c r="C54" s="56">
        <f>C55</f>
        <v>0</v>
      </c>
      <c r="D54" s="56"/>
      <c r="E54" s="31"/>
      <c r="F54" s="31"/>
    </row>
    <row r="55" spans="1:19" ht="0.75" hidden="1" customHeight="1" x14ac:dyDescent="0.25">
      <c r="A55" s="4" t="s">
        <v>65</v>
      </c>
      <c r="B55" s="6" t="s">
        <v>66</v>
      </c>
      <c r="C55" s="56">
        <v>0</v>
      </c>
      <c r="D55" s="56"/>
      <c r="E55" s="31"/>
      <c r="F55" s="31"/>
    </row>
    <row r="56" spans="1:19" ht="15.75" hidden="1" x14ac:dyDescent="0.25">
      <c r="A56" s="10" t="s">
        <v>67</v>
      </c>
      <c r="B56" s="25" t="s">
        <v>64</v>
      </c>
      <c r="C56" s="59"/>
      <c r="D56" s="59"/>
      <c r="E56" s="31"/>
      <c r="F56" s="31"/>
    </row>
    <row r="57" spans="1:19" ht="46.5" hidden="1" customHeight="1" x14ac:dyDescent="0.25">
      <c r="A57" s="10" t="s">
        <v>68</v>
      </c>
      <c r="B57" s="26" t="s">
        <v>69</v>
      </c>
      <c r="C57" s="59"/>
      <c r="D57" s="59"/>
      <c r="E57" s="31"/>
      <c r="F57" s="31"/>
    </row>
    <row r="58" spans="1:19" ht="45" hidden="1" x14ac:dyDescent="0.25">
      <c r="A58" s="10" t="s">
        <v>70</v>
      </c>
      <c r="B58" s="27" t="s">
        <v>66</v>
      </c>
      <c r="C58" s="59">
        <v>0</v>
      </c>
      <c r="D58" s="59"/>
      <c r="E58" s="31"/>
      <c r="F58" s="31"/>
    </row>
    <row r="59" spans="1:19" ht="15.75" hidden="1" x14ac:dyDescent="0.25">
      <c r="A59" s="11" t="s">
        <v>71</v>
      </c>
      <c r="B59" s="28" t="s">
        <v>72</v>
      </c>
      <c r="C59" s="66">
        <f>C60</f>
        <v>0</v>
      </c>
      <c r="D59" s="66"/>
      <c r="E59" s="32">
        <f>E60</f>
        <v>0</v>
      </c>
      <c r="F59" s="32">
        <f>F60</f>
        <v>0</v>
      </c>
    </row>
    <row r="60" spans="1:19" ht="31.5" hidden="1" x14ac:dyDescent="0.25">
      <c r="A60" s="12" t="s">
        <v>73</v>
      </c>
      <c r="B60" s="28" t="s">
        <v>74</v>
      </c>
      <c r="C60" s="74"/>
      <c r="D60" s="74"/>
      <c r="E60" s="31"/>
      <c r="F60" s="31"/>
    </row>
    <row r="61" spans="1:19" ht="47.25" hidden="1" x14ac:dyDescent="0.25">
      <c r="A61" s="12" t="s">
        <v>91</v>
      </c>
      <c r="B61" s="28" t="s">
        <v>92</v>
      </c>
      <c r="C61" s="71">
        <v>1683.8</v>
      </c>
      <c r="D61" s="54"/>
      <c r="E61" s="31">
        <v>1392</v>
      </c>
      <c r="F61" s="31">
        <v>1248.2</v>
      </c>
    </row>
    <row r="62" spans="1:19" hidden="1" x14ac:dyDescent="0.25">
      <c r="A62" s="81" t="s">
        <v>80</v>
      </c>
      <c r="B62" s="75" t="s">
        <v>81</v>
      </c>
      <c r="C62" s="77"/>
      <c r="D62" s="78"/>
      <c r="E62" s="69"/>
      <c r="F62" s="69"/>
      <c r="G62" s="67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1:19" hidden="1" x14ac:dyDescent="0.25">
      <c r="A63" s="82"/>
      <c r="B63" s="76"/>
      <c r="C63" s="79"/>
      <c r="D63" s="80"/>
      <c r="E63" s="70"/>
      <c r="F63" s="70"/>
      <c r="G63" s="67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1:19" ht="2.25" hidden="1" customHeight="1" x14ac:dyDescent="0.25">
      <c r="A64" s="39"/>
      <c r="B64" s="40" t="s">
        <v>82</v>
      </c>
      <c r="C64" s="93"/>
      <c r="D64" s="92"/>
      <c r="E64" s="31"/>
      <c r="F64" s="31"/>
    </row>
    <row r="65" spans="1:7" ht="2.25" hidden="1" customHeight="1" x14ac:dyDescent="0.25">
      <c r="A65" s="39"/>
      <c r="B65" s="41" t="s">
        <v>83</v>
      </c>
      <c r="C65" s="91"/>
      <c r="D65" s="92"/>
      <c r="E65" s="31"/>
      <c r="F65" s="31"/>
    </row>
    <row r="66" spans="1:7" ht="17.25" hidden="1" customHeight="1" x14ac:dyDescent="0.25">
      <c r="A66" s="39"/>
      <c r="B66" s="41" t="s">
        <v>84</v>
      </c>
      <c r="C66" s="91"/>
      <c r="D66" s="92"/>
      <c r="E66" s="31"/>
      <c r="F66" s="31"/>
    </row>
    <row r="67" spans="1:7" ht="64.5" customHeight="1" x14ac:dyDescent="0.25">
      <c r="A67" s="4" t="s">
        <v>118</v>
      </c>
      <c r="B67" s="42" t="s">
        <v>104</v>
      </c>
      <c r="C67" s="56">
        <v>3899.4</v>
      </c>
      <c r="D67" s="56"/>
      <c r="E67" s="31">
        <v>3705.5</v>
      </c>
      <c r="F67" s="31">
        <v>3651.6</v>
      </c>
    </row>
    <row r="68" spans="1:7" ht="31.5" x14ac:dyDescent="0.25">
      <c r="A68" s="29" t="s">
        <v>100</v>
      </c>
      <c r="B68" s="49" t="s">
        <v>60</v>
      </c>
      <c r="C68" s="86">
        <f>C69</f>
        <v>560.79999999999995</v>
      </c>
      <c r="D68" s="87"/>
      <c r="E68" s="32">
        <f>E69</f>
        <v>587.5</v>
      </c>
      <c r="F68" s="32">
        <f>F69</f>
        <v>609.4</v>
      </c>
    </row>
    <row r="69" spans="1:7" ht="58.5" customHeight="1" x14ac:dyDescent="0.25">
      <c r="A69" s="29" t="s">
        <v>61</v>
      </c>
      <c r="B69" s="38" t="s">
        <v>101</v>
      </c>
      <c r="C69" s="91">
        <v>560.79999999999995</v>
      </c>
      <c r="D69" s="92"/>
      <c r="E69" s="31">
        <v>587.5</v>
      </c>
      <c r="F69" s="31">
        <v>609.4</v>
      </c>
    </row>
    <row r="70" spans="1:7" ht="3.75" hidden="1" customHeight="1" x14ac:dyDescent="0.25">
      <c r="A70" s="39" t="s">
        <v>90</v>
      </c>
      <c r="B70" s="42" t="s">
        <v>72</v>
      </c>
      <c r="C70" s="86">
        <f>C75</f>
        <v>0</v>
      </c>
      <c r="D70" s="87"/>
      <c r="E70" s="32">
        <f>E75</f>
        <v>0</v>
      </c>
      <c r="F70" s="31">
        <f>F75</f>
        <v>0</v>
      </c>
    </row>
    <row r="71" spans="1:7" ht="27.75" hidden="1" customHeight="1" x14ac:dyDescent="0.25">
      <c r="A71" s="29" t="s">
        <v>61</v>
      </c>
      <c r="B71" s="38" t="s">
        <v>62</v>
      </c>
      <c r="C71" s="86">
        <v>479.2</v>
      </c>
      <c r="D71" s="90"/>
      <c r="E71" s="31">
        <v>484.4</v>
      </c>
      <c r="F71" s="31">
        <v>504.5</v>
      </c>
    </row>
    <row r="72" spans="1:7" ht="18.75" hidden="1" customHeight="1" x14ac:dyDescent="0.25">
      <c r="A72" s="50" t="s">
        <v>85</v>
      </c>
      <c r="B72" s="41" t="s">
        <v>86</v>
      </c>
      <c r="C72" s="83">
        <v>25</v>
      </c>
      <c r="D72" s="83"/>
      <c r="E72" s="43">
        <v>25</v>
      </c>
      <c r="F72" s="43">
        <v>25</v>
      </c>
    </row>
    <row r="73" spans="1:7" ht="17.25" customHeight="1" x14ac:dyDescent="0.25">
      <c r="A73" s="4" t="s">
        <v>106</v>
      </c>
      <c r="B73" s="24" t="s">
        <v>64</v>
      </c>
      <c r="C73" s="88">
        <f>C74</f>
        <v>3981.7</v>
      </c>
      <c r="D73" s="87"/>
      <c r="E73" s="32">
        <v>0</v>
      </c>
      <c r="F73" s="32">
        <v>0</v>
      </c>
    </row>
    <row r="74" spans="1:7" ht="48" customHeight="1" x14ac:dyDescent="0.25">
      <c r="A74" s="4" t="s">
        <v>105</v>
      </c>
      <c r="B74" s="42" t="s">
        <v>99</v>
      </c>
      <c r="C74" s="89">
        <v>3981.7</v>
      </c>
      <c r="D74" s="90"/>
      <c r="E74" s="31">
        <v>0</v>
      </c>
      <c r="F74" s="31">
        <v>0</v>
      </c>
    </row>
    <row r="75" spans="1:7" ht="30.75" hidden="1" customHeight="1" x14ac:dyDescent="0.25">
      <c r="A75" s="29" t="s">
        <v>89</v>
      </c>
      <c r="B75" s="38" t="s">
        <v>86</v>
      </c>
      <c r="C75" s="84"/>
      <c r="D75" s="85"/>
      <c r="E75" s="48"/>
      <c r="F75" s="48"/>
    </row>
    <row r="76" spans="1:7" ht="14.25" hidden="1" customHeight="1" x14ac:dyDescent="0.25">
      <c r="A76" s="44"/>
      <c r="B76" s="45"/>
      <c r="C76" s="46"/>
      <c r="D76" s="46"/>
      <c r="E76" s="47"/>
      <c r="F76" s="47"/>
    </row>
    <row r="77" spans="1:7" x14ac:dyDescent="0.25">
      <c r="A77" s="94" t="s">
        <v>75</v>
      </c>
      <c r="B77" s="95"/>
      <c r="C77" s="98">
        <f>C9+C44</f>
        <v>26607.800000000003</v>
      </c>
      <c r="D77" s="99"/>
      <c r="E77" s="102">
        <f>E9+E44</f>
        <v>21199.8</v>
      </c>
      <c r="F77" s="102">
        <f>F9+F44</f>
        <v>21696.3</v>
      </c>
    </row>
    <row r="78" spans="1:7" ht="9" customHeight="1" x14ac:dyDescent="0.25">
      <c r="A78" s="96"/>
      <c r="B78" s="97"/>
      <c r="C78" s="100"/>
      <c r="D78" s="101"/>
      <c r="E78" s="103"/>
      <c r="F78" s="103"/>
      <c r="G78" t="s">
        <v>95</v>
      </c>
    </row>
    <row r="79" spans="1:7" ht="15.75" x14ac:dyDescent="0.25">
      <c r="B79" s="13"/>
      <c r="C79" s="9"/>
      <c r="D79" s="9"/>
    </row>
    <row r="80" spans="1:7" ht="15.75" x14ac:dyDescent="0.25">
      <c r="B80" s="13"/>
      <c r="C80" s="9"/>
      <c r="D80" s="9"/>
    </row>
    <row r="81" spans="2:4" ht="15.75" x14ac:dyDescent="0.25">
      <c r="B81" s="13"/>
      <c r="C81" s="9"/>
      <c r="D81" s="9"/>
    </row>
  </sheetData>
  <mergeCells count="81">
    <mergeCell ref="E1:F1"/>
    <mergeCell ref="A77:B78"/>
    <mergeCell ref="C77:D78"/>
    <mergeCell ref="E77:E78"/>
    <mergeCell ref="F77:F78"/>
    <mergeCell ref="C61:D61"/>
    <mergeCell ref="C29:D29"/>
    <mergeCell ref="C51:D51"/>
    <mergeCell ref="C33:D33"/>
    <mergeCell ref="C34:D34"/>
    <mergeCell ref="C38:D38"/>
    <mergeCell ref="C39:D39"/>
    <mergeCell ref="C40:D40"/>
    <mergeCell ref="C41:D41"/>
    <mergeCell ref="C44:D44"/>
    <mergeCell ref="C45:D45"/>
    <mergeCell ref="A62:A63"/>
    <mergeCell ref="C72:D72"/>
    <mergeCell ref="C75:D75"/>
    <mergeCell ref="C68:D68"/>
    <mergeCell ref="C73:D73"/>
    <mergeCell ref="C74:D74"/>
    <mergeCell ref="C71:D71"/>
    <mergeCell ref="C70:D70"/>
    <mergeCell ref="C69:D69"/>
    <mergeCell ref="C66:D66"/>
    <mergeCell ref="C64:D64"/>
    <mergeCell ref="C65:D65"/>
    <mergeCell ref="C67:D67"/>
    <mergeCell ref="C60:D60"/>
    <mergeCell ref="C58:D58"/>
    <mergeCell ref="C59:D59"/>
    <mergeCell ref="E62:E63"/>
    <mergeCell ref="B62:B63"/>
    <mergeCell ref="C62:D63"/>
    <mergeCell ref="C42:D42"/>
    <mergeCell ref="C43:D43"/>
    <mergeCell ref="C32:D32"/>
    <mergeCell ref="G62:S63"/>
    <mergeCell ref="F62:F63"/>
    <mergeCell ref="C47:D47"/>
    <mergeCell ref="C48:D48"/>
    <mergeCell ref="C49:D49"/>
    <mergeCell ref="C50:D50"/>
    <mergeCell ref="C52:D52"/>
    <mergeCell ref="C53:D53"/>
    <mergeCell ref="C54:D54"/>
    <mergeCell ref="C55:D55"/>
    <mergeCell ref="C56:D56"/>
    <mergeCell ref="C57:D57"/>
    <mergeCell ref="C46:D46"/>
    <mergeCell ref="E2:F2"/>
    <mergeCell ref="A3:F3"/>
    <mergeCell ref="E6:F6"/>
    <mergeCell ref="C15:D15"/>
    <mergeCell ref="A6:A7"/>
    <mergeCell ref="B6:B7"/>
    <mergeCell ref="C6:D7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26:D26"/>
    <mergeCell ref="C30:D30"/>
    <mergeCell ref="C23:D23"/>
    <mergeCell ref="C24:D24"/>
    <mergeCell ref="C25:D25"/>
    <mergeCell ref="C19:D19"/>
    <mergeCell ref="C20:D20"/>
    <mergeCell ref="C37:D37"/>
    <mergeCell ref="C35:D35"/>
    <mergeCell ref="C36:D36"/>
    <mergeCell ref="C31:D31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2023-11-07T04:05:35Z</dcterms:modified>
</cp:coreProperties>
</file>