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4" activeTab="1"/>
  </bookViews>
  <sheets>
    <sheet name="2011изм7 октябрь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<sst xmlns="http://schemas.openxmlformats.org/spreadsheetml/2006/main" count="3484" uniqueCount="603">
  <si>
    <t>Приложение № 5 к решению Михайловского районного Совета народных депутатов от _______________ № ________</t>
  </si>
  <si>
    <t>Ведомственная структура расходов районного бюджета на 2011 год</t>
  </si>
  <si>
    <t>Код главы</t>
  </si>
  <si>
    <t>Раз-дел</t>
  </si>
  <si>
    <t>Подр</t>
  </si>
  <si>
    <t>ЦСР</t>
  </si>
  <si>
    <t>ВР</t>
  </si>
  <si>
    <t>Сумма, тыс.р.</t>
  </si>
  <si>
    <t>р-н</t>
  </si>
  <si>
    <t>Отдел образования администрации Михайловского района</t>
  </si>
  <si>
    <t>004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</si>
  <si>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</si>
  <si>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</si>
  <si>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</si>
  <si>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</si>
  <si>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</si>
  <si>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420 0000</t>
  </si>
  <si>
    <t>Субсидии автономным учреждениям на выполнение муниципального задания в области дошкольного образования</t>
  </si>
  <si>
    <t>420 7900</t>
  </si>
  <si>
    <t>Субсидии некоммерческим организациям</t>
  </si>
  <si>
    <t>019</t>
  </si>
  <si>
    <t>Обеспечение деятельности подведомственных учреждений</t>
  </si>
  <si>
    <t>420 9900</t>
  </si>
  <si>
    <t>Выполнение функций бюджетными учреждениями</t>
  </si>
  <si>
    <t>001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</si>
  <si>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</si>
  <si>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522 0000</t>
  </si>
  <si>
    <t>Финансовое обеспечение расходов по воспитанию и обучению детей-инвалидов в дошкольных образовательных учреждениях</t>
  </si>
  <si>
    <t>522 0800</t>
  </si>
  <si>
    <t>Фонд компенсаций</t>
  </si>
  <si>
    <t>Финансовое обеспечение расходных обязательств, возникающих при выполнении полномочий органов местного самоуправления</t>
  </si>
  <si>
    <t>5240000</t>
  </si>
  <si>
    <t>Расходы по оплате коммунальных услуг и приобретению котельно-печного топлива муниципальных бюджетных учреждений</t>
  </si>
  <si>
    <t>5242100</t>
  </si>
  <si>
    <t>Долгосрочные целевые программы</t>
  </si>
  <si>
    <t>625 0000</t>
  </si>
  <si>
    <t>Долгосрочная целевая программа "Развитие образования Амурской области на 2009-2015 годы"</t>
  </si>
  <si>
    <t>625 2200</t>
  </si>
  <si>
    <t>Подпрограмма "Развитие системы дошкольного образования"</t>
  </si>
  <si>
    <t>625 2210</t>
  </si>
  <si>
    <t>Фонд софинансирования</t>
  </si>
  <si>
    <t>010</t>
  </si>
  <si>
    <t>Муниципальные целевые программы</t>
  </si>
  <si>
    <t>795 0000</t>
  </si>
  <si>
    <t>Долгосрочная целевая программа "Развитие образования Михайловского района на 2009-2010 годы"</t>
  </si>
  <si>
    <t>795 0600</t>
  </si>
  <si>
    <t>Подпрограмма "Обеспечение пожарной и антитеррористической безопасности образовательных учреждений"</t>
  </si>
  <si>
    <t>795 0607</t>
  </si>
  <si>
    <t>Выполнение функций органами местного самоуправления</t>
  </si>
  <si>
    <t>500</t>
  </si>
  <si>
    <t>Подпрограмма "Реконструкция ДОУ" объект "Реконструкция крыши МДОУ Чесноковский детский сад "Алёнушка" по ул.Зеленая 4 в с.Чесноково Михайловского района Амурской области</t>
  </si>
  <si>
    <t>795 0618</t>
  </si>
  <si>
    <t>Общее образование</t>
  </si>
  <si>
    <t>0702</t>
  </si>
  <si>
    <t>Школы-детские сады, школы начальные, неполные средние и средние</t>
  </si>
  <si>
    <t>421 0000</t>
  </si>
  <si>
    <t>Субсидии бюджетным учреждениям на выполнение муниципального задания в области общего образования</t>
  </si>
  <si>
    <t>421 6900</t>
  </si>
  <si>
    <t>Субсидии автономным учреждениям на выполнение муниципального задания в области общего образования</t>
  </si>
  <si>
    <t>421 7900</t>
  </si>
  <si>
    <t>421 9900</t>
  </si>
  <si>
    <t>Учреждения по внешкольной работе с детьми</t>
  </si>
  <si>
    <t>423 0000</t>
  </si>
  <si>
    <t>423 9900</t>
  </si>
  <si>
    <t>Мероприятия в области образования</t>
  </si>
  <si>
    <t>436 0000</t>
  </si>
  <si>
    <t xml:space="preserve">Проведение противоаварийных мероприятий в зданиях государственных и муниципальных общеобразовательных учреждений </t>
  </si>
  <si>
    <t>436 1500</t>
  </si>
  <si>
    <t>Проведение противоаварийных мероприятий в зданиях государственных и муниципальных общеобразовательных учреждений за счет средств федерального бюджета</t>
  </si>
  <si>
    <t>436 1501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</si>
  <si>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</si>
  <si>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436 1502</t>
  </si>
  <si>
    <t>Проведение противоаварийных мероприятий в зданиях государственных и муниципальных общеобразовательных учреждений за счет средств районного бюджета</t>
  </si>
  <si>
    <t>436 1503</t>
  </si>
  <si>
    <t>Иные безвозмездные и безвозвратные перечисления</t>
  </si>
  <si>
    <t>520 0000</t>
  </si>
  <si>
    <t xml:space="preserve">Ежемесячное денежное вознаграждение за классное руководство </t>
  </si>
  <si>
    <t>520 0900</t>
  </si>
  <si>
    <t>Ежемесячное денежное вознаграждение за классное руководство (фед.бюджет)</t>
  </si>
  <si>
    <t>520 0901</t>
  </si>
  <si>
    <t>Ежемесячное денежное вознаграждение за классное руководство (обл.бюджет)</t>
  </si>
  <si>
    <t>520 0902</t>
  </si>
  <si>
    <t>Субсидии на иные цели</t>
  </si>
  <si>
    <t>777</t>
  </si>
  <si>
    <t xml:space="preserve">Расходы на исполнение Закона Амурской области "О финансовом обеспечении государственных гарантий прав граждан на получение общедоступного и бесплатного дошкольного, общего, дополнительного образования в общеобразовательных учреждениях"   </t>
  </si>
  <si>
    <t>520 2800</t>
  </si>
  <si>
    <t>Долгосрочная целевая программа " Развитие образования Амурской области на 2009-2015 годы"</t>
  </si>
  <si>
    <t>Подпрограмма "Совершенствование питания в образовательных учреждениях"</t>
  </si>
  <si>
    <t>625 22 09</t>
  </si>
  <si>
    <t xml:space="preserve">004 </t>
  </si>
  <si>
    <t>625 2211</t>
  </si>
  <si>
    <t>Целевые программы муниципальных образований</t>
  </si>
  <si>
    <t>Долгосрочная целевая программа "Развитие образования Михайловского района на 2010-2013 г"</t>
  </si>
  <si>
    <t>Подпрограмма "Совершенствование питания в образовательных учреждениях Михайловского района"</t>
  </si>
  <si>
    <t>795 0609</t>
  </si>
  <si>
    <t>Подпрограмма "Развитие производственно-полеводческих бригад"</t>
  </si>
  <si>
    <t>795 0610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</si>
  <si>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</si>
  <si>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</si>
  <si>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</si>
  <si>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431 0000</t>
  </si>
  <si>
    <t>Проведение мероприятий для детей и молодежи</t>
  </si>
  <si>
    <t>431 0100</t>
  </si>
  <si>
    <t xml:space="preserve">Мероприятия по оздоровительной компании детей </t>
  </si>
  <si>
    <t>432 0000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</si>
  <si>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(районный бюджет)</t>
  </si>
  <si>
    <t>432 0400</t>
  </si>
  <si>
    <t xml:space="preserve">Оздоровление детей  </t>
  </si>
  <si>
    <t>432 0500</t>
  </si>
  <si>
    <t>524 0000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</si>
  <si>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(областной бюджет)</t>
  </si>
  <si>
    <t>524 1900</t>
  </si>
  <si>
    <t>Долгосрочная целевая программа "Обеспечение безопасности дорожного движения в Михайловском районе на 2010-2012 годы"</t>
  </si>
  <si>
    <t>795 1300</t>
  </si>
  <si>
    <t>Долгосрочная целевая программа "Патриотическое воспитание жителей Михайловского района на 2011-2015 годы"</t>
  </si>
  <si>
    <t>795 2100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</si>
  <si>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</si>
  <si>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</si>
  <si>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</si>
  <si>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002 0000</t>
  </si>
  <si>
    <t>Центральный аппарат</t>
  </si>
  <si>
    <t>002 0400</t>
  </si>
  <si>
    <t>Учебно-методические кабинеты, центральные бухгалтерии, группы хозяйственного обслуживания, учебные фильмотеки</t>
  </si>
  <si>
    <t>452 0000</t>
  </si>
  <si>
    <t>452 9900</t>
  </si>
  <si>
    <t>Организация и осуществление деятельности по опеке и попечительству</t>
  </si>
  <si>
    <t>522 0900</t>
  </si>
  <si>
    <t>Организация и осуществление деятельности по опеке и попечительству в отношении несовершеннолетних лиц</t>
  </si>
  <si>
    <t>522 0901</t>
  </si>
  <si>
    <t>Долгосрочная целевая программа "Противодействие злоупотреблению наркотическими средствами и их незаконному обороту в Михайловском районе на 2010-2014 годы"</t>
  </si>
  <si>
    <t>795 0800</t>
  </si>
  <si>
    <t>Долгосрочная целевая программа на 2010-2012 годы "Профилактика правонарушений в Михайловском районе"</t>
  </si>
  <si>
    <t>795 0900</t>
  </si>
  <si>
    <t>Долгосрочная целевая программа " Энергосбережение и повышение энергетической эффективности на территории Михайловского района на 2010-2013 годы"</t>
  </si>
  <si>
    <t>795 1400</t>
  </si>
  <si>
    <t>Долгосрочная целевая программа "Реабилитация и обеспечение жизнедеятельности инвалидов в Михайловском районе на 2011-2015 годы"</t>
  </si>
  <si>
    <t>795 2200</t>
  </si>
  <si>
    <t>Подпрограмма " Обеспечение беспрепятственного доступа инвалидов к информации и объектам социальной инфраструктуры"</t>
  </si>
  <si>
    <t>795 2201</t>
  </si>
  <si>
    <t>Социальная политика</t>
  </si>
  <si>
    <t>1000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</si>
  <si>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</si>
  <si>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</si>
  <si>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</si>
  <si>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514 0000</t>
  </si>
  <si>
    <t>Мероприятия в области социальной политики</t>
  </si>
  <si>
    <t>514 0100</t>
  </si>
  <si>
    <t>Социальные выплаты</t>
  </si>
  <si>
    <t>005</t>
  </si>
  <si>
    <t>Охрана семьи и детства</t>
  </si>
  <si>
    <t>1004</t>
  </si>
  <si>
    <t xml:space="preserve">Компенсация части родительской платы за содержание ребенка в государственных и муцниципальных образовательных учреждениях, реализующих основную общеобразовательную программу дошкольного образования 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</si>
  <si>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</si>
  <si>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</si>
  <si>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520 1300</t>
  </si>
  <si>
    <t>Выплаты приемной семье на содержание подопечных детей</t>
  </si>
  <si>
    <t>520 1311</t>
  </si>
  <si>
    <t>Оплата труда приемного родителя</t>
  </si>
  <si>
    <t>520 1312</t>
  </si>
  <si>
    <t>Выплаты семьям опекунов на содержание подопечных детей (областной бюджет)</t>
  </si>
  <si>
    <t>520 1320</t>
  </si>
  <si>
    <t>Выплаты семьям опекунов на содержание подопечных детей (федеральный бюджет)</t>
  </si>
  <si>
    <t>520 1321</t>
  </si>
  <si>
    <t xml:space="preserve">Расходы на реализацию Закона Амурской области "О дополнительных гарантиях по социальной поддержке детей-сирот и детей оставшихся без попечения родителей" </t>
  </si>
  <si>
    <t>522 0600</t>
  </si>
  <si>
    <t>Физическая культура и спорт</t>
  </si>
  <si>
    <t>1100</t>
  </si>
  <si>
    <t>Физическая культура</t>
  </si>
  <si>
    <t>1101</t>
  </si>
  <si>
    <t>Долгосрочная целевая программа "Развитие физической культуры и спорта на территории Михайловского района на 2010-2012 годы"</t>
  </si>
  <si>
    <t>795 1200</t>
  </si>
  <si>
    <t>МБУЗ "Михайловская ЦРБ"</t>
  </si>
  <si>
    <t>ЗДРАВООХРАНЕНИЕ</t>
  </si>
  <si>
    <t>0900</t>
  </si>
  <si>
    <t>Стационарная медицинская помощь</t>
  </si>
  <si>
    <t>0901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</si>
  <si>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организаций</t>
  </si>
  <si>
    <t>096 0100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</si>
  <si>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организаций на капитальный ремонт учреждений здравоохранения</t>
  </si>
  <si>
    <t>096 0101</t>
  </si>
  <si>
    <t>Больницы, клиники, госпитали, медико-санитарные части</t>
  </si>
  <si>
    <t>470 0000</t>
  </si>
  <si>
    <t>470 9900</t>
  </si>
  <si>
    <t>Амбулаторная помощь</t>
  </si>
  <si>
    <t>0902</t>
  </si>
  <si>
    <t>Фельдшерско - акушерские пункты</t>
  </si>
  <si>
    <t>478 0000</t>
  </si>
  <si>
    <t>Обеспечение деятельности фельдшерско-акушерских пунктов</t>
  </si>
  <si>
    <t>478 9900</t>
  </si>
  <si>
    <t>Денежные выплаты мед.персоналу фельдшерско-акушерских пунктов, врачам, фельдшерам и медсестрам "Скорой медицинской помощи"</t>
  </si>
  <si>
    <t xml:space="preserve">5201800 </t>
  </si>
  <si>
    <t>Денежные выплаты мед.персоналу фельдшерско-акушерских пунктов, врачам, фельдшерам и медсестрам "Скорой медицинской помощи"(фед.бюджет)</t>
  </si>
  <si>
    <t xml:space="preserve">5201801 </t>
  </si>
  <si>
    <t>5201801</t>
  </si>
  <si>
    <t>Денежные выплаты мед.персоналу фельдшерско-акушерских пунктов, врачам, фельдшерам и медсестрам "Скорой медицинской помощи"(обл.бюджет)</t>
  </si>
  <si>
    <t xml:space="preserve">5201802 </t>
  </si>
  <si>
    <t>5201802</t>
  </si>
  <si>
    <t>Долгосрочная целевая программа "Развитие первичной медико-санитарной помощи в Михайловском районе на 2008-2012 годы"</t>
  </si>
  <si>
    <t>795 0200</t>
  </si>
  <si>
    <t>Скорая медицинская помощь</t>
  </si>
  <si>
    <t>0904</t>
  </si>
  <si>
    <t xml:space="preserve">Денежные выплаты мед.персоналу фельдшерско-акушерских пунктов, врачам, фельдшерам и медсестрам "Скорой медицинской помощи" </t>
  </si>
  <si>
    <t xml:space="preserve">520 1800 </t>
  </si>
  <si>
    <t>Денежные выплаты мед.персоналу фельдшерско-акушерских пунктов, врачам, фельдшерам и медсестрам "Скорой медицинской помощи" (федеральный бюджет)</t>
  </si>
  <si>
    <t xml:space="preserve">520 1801 </t>
  </si>
  <si>
    <t>520 1801</t>
  </si>
  <si>
    <t>Денежные выплаты мед.персоналу фельдшерско-акушерских пунктов, врачам, фельдшерам и медсестрам "Скорой медицинской помощи" (областной бюджет)</t>
  </si>
  <si>
    <t>520 1802</t>
  </si>
  <si>
    <t>Другие вопросы в области здравоохранения</t>
  </si>
  <si>
    <t>0909</t>
  </si>
  <si>
    <t xml:space="preserve">452 9900 </t>
  </si>
  <si>
    <t>Расходы на ремонт объектов социально-культурной сферы</t>
  </si>
  <si>
    <t>524 2900</t>
  </si>
  <si>
    <t>Расходы на ремонт объектов социально-культурной сферы (районный бюджет)</t>
  </si>
  <si>
    <t>525 0000</t>
  </si>
  <si>
    <t>Районный Совет народных депутатов Михайловского района</t>
  </si>
  <si>
    <t>007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</si>
  <si>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</si>
  <si>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</si>
  <si>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</si>
  <si>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</si>
  <si>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</si>
  <si>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Председатель представительного органа муниципального образования</t>
  </si>
  <si>
    <t>002 1100</t>
  </si>
  <si>
    <t>Финансово-экономическое управление администрации района</t>
  </si>
  <si>
    <t>809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</si>
  <si>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</si>
  <si>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</si>
  <si>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</si>
  <si>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</si>
  <si>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по приобретению и сопровождению программного обеспечения, используемого при организации местных бюджетов</t>
  </si>
  <si>
    <t>524 2400</t>
  </si>
  <si>
    <t>Расходы по приобретению и сопровождению программного обеспечения, используемого при организации местных бюджетов (районный бюджет)</t>
  </si>
  <si>
    <t>524 2402</t>
  </si>
  <si>
    <t>Резервные фонды</t>
  </si>
  <si>
    <t>0111</t>
  </si>
  <si>
    <t>070 0000</t>
  </si>
  <si>
    <t>Резервные фонды местных администраций</t>
  </si>
  <si>
    <t>070 0500</t>
  </si>
  <si>
    <t>Прочие расходы</t>
  </si>
  <si>
    <t>013</t>
  </si>
  <si>
    <t>Другие общегосударственные вопросы</t>
  </si>
  <si>
    <t>0113</t>
  </si>
  <si>
    <t>001 0000</t>
  </si>
  <si>
    <t xml:space="preserve">Осуществление полномочий по подготовке проведения статистических данных </t>
  </si>
  <si>
    <t>001 4300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</si>
  <si>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</si>
  <si>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</si>
  <si>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</si>
  <si>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</si>
  <si>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Расходы на оплату исполнительных документов по взысканию денежных средств за счет казны муниципального района</t>
  </si>
  <si>
    <t>092 0310</t>
  </si>
  <si>
    <t xml:space="preserve">Прочие обязательства муниципального района, связанные с муниципальным управлением  </t>
  </si>
  <si>
    <t>092 0311</t>
  </si>
  <si>
    <t>Национальная экономика</t>
  </si>
  <si>
    <t>0400</t>
  </si>
  <si>
    <t>Другие вопросы в области национальной экономики</t>
  </si>
  <si>
    <t>0412</t>
  </si>
  <si>
    <t>Долгосрочная целевая программа "Развитие субъектов малого и среднего предпринимательства на 2011-2013 годы"</t>
  </si>
  <si>
    <t>625 1000</t>
  </si>
  <si>
    <t>Субсидии бюджетам муниципальных образований на софинансирование муниципальных программ по поддержке малого и среднего предпринимательства</t>
  </si>
  <si>
    <t>625 1014</t>
  </si>
  <si>
    <t>Долгосрочная целевая программа  "Поддержка малого и среднего предпринимательства в Михайловском районе на 2009-2012 годы"</t>
  </si>
  <si>
    <t>795 05 00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</si>
  <si>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</si>
  <si>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</si>
  <si>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</si>
  <si>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</si>
  <si>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</si>
  <si>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 xml:space="preserve">1300 </t>
  </si>
  <si>
    <t>065 0000</t>
  </si>
  <si>
    <t>Процентные платежи по муниципальному долгу</t>
  </si>
  <si>
    <t>065 0300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</si>
  <si>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</si>
  <si>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</si>
  <si>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</si>
  <si>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</si>
  <si>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</si>
  <si>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516 0000</t>
  </si>
  <si>
    <t>516 0100</t>
  </si>
  <si>
    <t>Фонд финансовой поддержки</t>
  </si>
  <si>
    <t>008</t>
  </si>
  <si>
    <t>Прочие межбюджетные трансферты общего характера</t>
  </si>
  <si>
    <t>1403</t>
  </si>
  <si>
    <t>Межбюджетные трансферты</t>
  </si>
  <si>
    <t>521 0000</t>
  </si>
  <si>
    <t>Иные межбюджетные трансферты бюджетам бюджетной системы</t>
  </si>
  <si>
    <t>521 0300</t>
  </si>
  <si>
    <t>Иные межбюджетные трансферты на поддержку мер по обеспечению сбалансированности бюджетов</t>
  </si>
  <si>
    <t>521 0301</t>
  </si>
  <si>
    <t>Иные межбюджетные трансферты</t>
  </si>
  <si>
    <t>017</t>
  </si>
  <si>
    <t>Администрация Михайловского района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</si>
  <si>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</si>
  <si>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</si>
  <si>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</si>
  <si>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</si>
  <si>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002 0300</t>
  </si>
  <si>
    <t>Финансовое обеспечение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</si>
  <si>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Расходы на исполнение Закона Амурской области "О наделении органов местного самоуправления Амурской области государственными полномочиями в сфере охраны труда"</t>
  </si>
  <si>
    <t>522 0200</t>
  </si>
  <si>
    <t>Расходы на финансовое обеспечение полномочий по организации деятельности административных комиссий</t>
  </si>
  <si>
    <t>522 0300</t>
  </si>
  <si>
    <t>Расходы на исполнение Закона Амурской области "О комиссиях по делам несовершеннолетних и защите их прав"</t>
  </si>
  <si>
    <t>522 0700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</si>
  <si>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</t>
  </si>
  <si>
    <t>522 0902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</si>
  <si>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</si>
  <si>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090 0000</t>
  </si>
  <si>
    <t>Оценка недвижимости, признание прав и регулирование отношений по государственной  и муниципальной собственности</t>
  </si>
  <si>
    <t>090 0200</t>
  </si>
  <si>
    <t>Учреждения по обеспечению хозяйственного обслуживания</t>
  </si>
  <si>
    <t>093 0000</t>
  </si>
  <si>
    <t>093 9900</t>
  </si>
  <si>
    <t>Ведомственная целевая программа " Улучшение условий и охраны труда в организациях Михайловского района на 2010-2012 годы"</t>
  </si>
  <si>
    <t>795 5000</t>
  </si>
  <si>
    <t>Национальная оборона</t>
  </si>
  <si>
    <t>0200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</si>
  <si>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</si>
  <si>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</si>
  <si>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</si>
  <si>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209 0100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</si>
  <si>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</si>
  <si>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</si>
  <si>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</si>
  <si>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</si>
  <si>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гражданской обороне</t>
  </si>
  <si>
    <t>219 0000</t>
  </si>
  <si>
    <t>Подготовка населения и организаций к действиям в чрезвычайной ситуации в мирное и военное время</t>
  </si>
  <si>
    <t>219 0100</t>
  </si>
  <si>
    <t>Сельское хозяйство и рыболовство</t>
  </si>
  <si>
    <t>0405</t>
  </si>
  <si>
    <t>Долгосрочная целевая программа «Противодействие злоупотреблению наркотическими средствами и их незаконному обороту на 2010-2014 годы»</t>
  </si>
  <si>
    <t>625 1700</t>
  </si>
  <si>
    <t>Отраслевая региональная программа "Развитие молочного скотоводства и увеличение производства молока в Амурской области на 2011-2012 годы"</t>
  </si>
  <si>
    <t>776 0000</t>
  </si>
  <si>
    <t>Расходы на поддержку производства и реализации молока личных подворий граждан</t>
  </si>
  <si>
    <t>776 0400</t>
  </si>
  <si>
    <t>Долгосрочная целевая программа "Развитие сельского хозяйства в Михайловском районе на 2010-2012 годы"</t>
  </si>
  <si>
    <t>795 0700</t>
  </si>
  <si>
    <t>Реализация государственных функций в области национальной экономики</t>
  </si>
  <si>
    <t>340 0000</t>
  </si>
  <si>
    <t>Мероприятия по землеустройству и землепользованию</t>
  </si>
  <si>
    <t>340 0300</t>
  </si>
  <si>
    <t>Региональные целевые программы</t>
  </si>
  <si>
    <t>Долгосрочная целевая градостроительная программа Амурской области на 2009-2011 годы</t>
  </si>
  <si>
    <t>625 1800</t>
  </si>
  <si>
    <t>Долгосрочная целевая программа "Подготовка и утверждение схемы территориального планирования Михайловского района, генеральных планов и правил землепользования и застройки населенных пунктов Михайловского района на 2009-2011 годы"</t>
  </si>
  <si>
    <t>795 0300</t>
  </si>
  <si>
    <t xml:space="preserve">Образование </t>
  </si>
  <si>
    <t>Долгосрочная целевая программа «Развитие социальной и инженерной инфраструктуры территории Амурской области на период до 2013 года»</t>
  </si>
  <si>
    <t>625 1400</t>
  </si>
  <si>
    <t>Софинансирование объектов капитального строительства собственности муниципального образования</t>
  </si>
  <si>
    <t>020</t>
  </si>
  <si>
    <t>Софинансирование объектов капитального строительства собственности муниципального образования (за счет остатков 2010 года)</t>
  </si>
  <si>
    <t>625 1401</t>
  </si>
  <si>
    <t>Подпрограмма "Развитие системы общего образования"</t>
  </si>
  <si>
    <t>795 0640</t>
  </si>
  <si>
    <t>Подпрограмма "Развитие системы общего образования" строительство школы с.Новочесноково на 160 учащихся</t>
  </si>
  <si>
    <t>795 0641</t>
  </si>
  <si>
    <t>Подпрограмма "Развитие системы общего образования" строительство школы с.Новочесноково на 160 учащихся (за счет остатков 2010 года)</t>
  </si>
  <si>
    <t>795 0642</t>
  </si>
  <si>
    <t>Подпрограмма "Развитие системы общего образования",  другие расходы</t>
  </si>
  <si>
    <t>795 0643</t>
  </si>
  <si>
    <t xml:space="preserve">795 0000 </t>
  </si>
  <si>
    <t xml:space="preserve">Культура и кинематография </t>
  </si>
  <si>
    <t>0800</t>
  </si>
  <si>
    <t>Культура</t>
  </si>
  <si>
    <t>0801</t>
  </si>
  <si>
    <t>Музеи и постоянные выставки</t>
  </si>
  <si>
    <t>441 0000</t>
  </si>
  <si>
    <t>441 9900</t>
  </si>
  <si>
    <t>Библиотеки</t>
  </si>
  <si>
    <t>442 0000</t>
  </si>
  <si>
    <t>442 9900</t>
  </si>
  <si>
    <t>Мероприятия в сфере культуры, кинематографии и средств массовой информации</t>
  </si>
  <si>
    <t>450 0000</t>
  </si>
  <si>
    <t>Государственная поддержка в сфере культуры, кинематографии и средств массовой информации</t>
  </si>
  <si>
    <t>450 8500</t>
  </si>
  <si>
    <t>Пенсионное обеспечение</t>
  </si>
  <si>
    <t>1001</t>
  </si>
  <si>
    <t xml:space="preserve">Доплаты к пенсиям, дополнительное пенсионное обеспечение </t>
  </si>
  <si>
    <t>491 0000</t>
  </si>
  <si>
    <t>Доплаты к пенсиям государственных служащих субъектов Российской Федерации и муниципальных служащих</t>
  </si>
  <si>
    <t>491 0100</t>
  </si>
  <si>
    <t>Федеральные целевые программы</t>
  </si>
  <si>
    <t>100 0000</t>
  </si>
  <si>
    <t>Федеральная целевая программа "Социальное развитие села до 2012 года"</t>
  </si>
  <si>
    <t>100 1100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</si>
  <si>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</si>
  <si>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</si>
  <si>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 годы</t>
  </si>
  <si>
    <t>100 8800</t>
  </si>
  <si>
    <t>Социальная помощь</t>
  </si>
  <si>
    <t>505 0000</t>
  </si>
  <si>
    <t>Обеспечение жилыми помещениями детей-сирот,детей,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</si>
  <si>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505 3602</t>
  </si>
  <si>
    <t>Расходы на ремонт и повышение степени благоустройства жилых домов ветеранов Великой Отечественной войны, включая расходы на строительство и подключение систем коммунальной инфраструктуры</t>
  </si>
  <si>
    <t>524 3000</t>
  </si>
  <si>
    <t xml:space="preserve">1000 </t>
  </si>
  <si>
    <t>Долгосрочная целевая программа "Социальное развитие села до 2012 года"</t>
  </si>
  <si>
    <t>625 0800</t>
  </si>
  <si>
    <t>Обеспечение жильем молодых семей и молодых специалистов, проживающих и работающих в сельской местности</t>
  </si>
  <si>
    <t>625 0801</t>
  </si>
  <si>
    <t>Осуществление мероприятий по обеспечению жильем граждан Российской Федерации, проживающих в сельской местности</t>
  </si>
  <si>
    <t>625 0802</t>
  </si>
  <si>
    <t>Долгосрочная целевая программа "Обеспечение жильем молодых семей на 2011-2015г"</t>
  </si>
  <si>
    <t>625 3900</t>
  </si>
  <si>
    <t>795 0100</t>
  </si>
  <si>
    <t>795 0400</t>
  </si>
  <si>
    <t>Расходы на обеспечение доступным жильем молодых семей и молодых специалистов, проживающих и работающих в сельской местности</t>
  </si>
  <si>
    <t>795 0401</t>
  </si>
  <si>
    <t>Расходы на осуществление мероприятий по обеспечению жильем граждан Российской Федерации, проживающих в сельской местности</t>
  </si>
  <si>
    <t>795 0402</t>
  </si>
  <si>
    <t>ДЦП "Социальная работа с ветеранами (инвалидами) Великой Отечественной войны и семьями погибших (умерших) участников Великой Отечественной войны в Михайловском районе на 2010-2012 годы"</t>
  </si>
  <si>
    <t>795 1000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</si>
  <si>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</si>
  <si>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</si>
  <si>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</si>
  <si>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</t>
  </si>
  <si>
    <t>ГРБС</t>
  </si>
  <si>
    <t>Рз</t>
  </si>
  <si>
    <t>ПР</t>
  </si>
  <si>
    <t>Сумма, тыс.рублей</t>
  </si>
  <si>
    <t>808</t>
  </si>
  <si>
    <t>Непрограммные расходы</t>
  </si>
  <si>
    <t>88 0 00 00000</t>
  </si>
  <si>
    <t>88 8 00 00000</t>
  </si>
  <si>
    <t>88 8 00 02030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</si>
  <si>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</si>
  <si>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</si>
  <si>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Фонд оплаты труда государственных (муниципальных) органов 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</si>
  <si>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</si>
  <si>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</si>
  <si>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</si>
  <si>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Содержание органов местного самоуправления</t>
  </si>
  <si>
    <t>88 8 00 02040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</si>
  <si>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</si>
  <si>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</si>
  <si>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</si>
  <si>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</si>
  <si>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</si>
  <si>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</si>
  <si>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</si>
  <si>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</si>
  <si>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</si>
  <si>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</si>
  <si>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</si>
  <si>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</si>
  <si>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</si>
  <si>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</si>
  <si>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>540</t>
  </si>
  <si>
    <t>Обеспечение проведения выборов и референдумов</t>
  </si>
  <si>
    <t>0107</t>
  </si>
  <si>
    <t>88 0 0000</t>
  </si>
  <si>
    <t>88 8 0000</t>
  </si>
  <si>
    <t>88 8 00 07150</t>
  </si>
  <si>
    <t>Резервные средства</t>
  </si>
  <si>
    <t>870</t>
  </si>
  <si>
    <t>Муниципальная программа «Обеспечение пожарной безопасности на территории поселения на 2016-2019 годы»</t>
  </si>
  <si>
    <t>23 0 00 00000</t>
  </si>
  <si>
    <t>Организация и проведение мероприятий по реализации муниципальной программы</t>
  </si>
  <si>
    <t>23 0 00 22220</t>
  </si>
  <si>
    <t>27 0 00 00000</t>
  </si>
  <si>
    <t>27 0 00 22220</t>
  </si>
  <si>
    <t>Муниципальная программа «Энергосбережение и повышение энергетической эффективности на территории поселения на 2015-2020 годы»</t>
  </si>
  <si>
    <t>28 0 00 00000</t>
  </si>
  <si>
    <t>28 0 00 22220</t>
  </si>
  <si>
    <t>Оценка недвижимости, признание прав и регулирование отношений по муниципальной собственности</t>
  </si>
  <si>
    <t>88 8 00 09020</t>
  </si>
  <si>
    <t xml:space="preserve">Расходы на оплату исполнительных документов по взысканию денежных средств за счет казны муниципальных образований  </t>
  </si>
  <si>
    <t>88 8 00 09230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</si>
  <si>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</si>
  <si>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</si>
  <si>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Решение прочих вопросов, связанных с муниципальным управлением</t>
  </si>
  <si>
    <t>88 8 00 09040</t>
  </si>
  <si>
    <t>Прочая закупка товаров, работ и услуг для муниципальных нужд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</si>
  <si>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</si>
  <si>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</si>
  <si>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</si>
  <si>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88 8 00 51180</t>
  </si>
  <si>
    <t>88 8 00 02180</t>
  </si>
  <si>
    <t>Обеспечение пожарной безопасности</t>
  </si>
  <si>
    <t>0310</t>
  </si>
  <si>
    <t xml:space="preserve">Функционирование органов в сфере национальной безопасности, правоохранительной деятельности  </t>
  </si>
  <si>
    <t>88 8 0267</t>
  </si>
  <si>
    <t>Фонд оплаты труда государственных (муниципальных) органов и взносы по обязательному социальному страхованию</t>
  </si>
  <si>
    <t>Дорожное хозяйство (дорожные фонды)</t>
  </si>
  <si>
    <t>0409</t>
  </si>
  <si>
    <t>Муниципальная программа «Обеспечение безопасности дорожного движения на территории поселения на 2016-2019 годы»</t>
  </si>
  <si>
    <t>24 0 00 00000</t>
  </si>
  <si>
    <t>24 0 00 22220</t>
  </si>
  <si>
    <t>Муниципальная  программа "Поддержка малого и среднего предпринимательства на территории поселения на 2016-2018 годы"</t>
  </si>
  <si>
    <t>25 0 00 00000</t>
  </si>
  <si>
    <t>25 0 00 22220</t>
  </si>
  <si>
    <t>Мероприятия в области строительства, архитектуры и градостроительства</t>
  </si>
  <si>
    <t>88 8 0338</t>
  </si>
  <si>
    <t>88 8 00 03400</t>
  </si>
  <si>
    <t xml:space="preserve">ДЦП ««Подготовка и утверждение схемы территориального планирования Михайловского района, генеральных планов  и правил землепользования и застройки населенных пунктов  Михайловского района на 2012-2013 годы»
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</si>
  <si>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</si>
  <si>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</si>
  <si>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</si>
  <si>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</si>
  <si>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</si>
  <si>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88 8 00 03500</t>
  </si>
  <si>
    <t>Коммунальное хозяйство</t>
  </si>
  <si>
    <t>0502</t>
  </si>
  <si>
    <t>Муниципальная программа «Модернизация коммунальной инфраструктуры  поселения на 2014-2016 годы»</t>
  </si>
  <si>
    <t>21 0 0000</t>
  </si>
  <si>
    <t>Мероприятия в части разработки схем теплоснабжения и водоснабжения</t>
  </si>
  <si>
    <t>21 0 0720</t>
  </si>
  <si>
    <t>Мероприятия в части капитального ремонта муниципального имущества</t>
  </si>
  <si>
    <t>21 0 0721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</si>
  <si>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</si>
  <si>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</si>
  <si>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коммунального хозяйства</t>
  </si>
  <si>
    <t>88 8 00 03510</t>
  </si>
  <si>
    <t>Расходы по организации коммунального хозяйства в части заготовки  топлива</t>
  </si>
  <si>
    <t>524 3300</t>
  </si>
  <si>
    <t>Субсидии юридическим лицам (кроме муниципальных учреждений) и физическим лицам - производителям товаров, работ, услуг</t>
  </si>
  <si>
    <t>Расходы по организации коммунального хозяйства в части заготовки  топлива за счёт средств бюджета  поселения</t>
  </si>
  <si>
    <t>88 8 0524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</si>
  <si>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</si>
  <si>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21 0 2222</t>
  </si>
  <si>
    <t>Благоустройство</t>
  </si>
  <si>
    <t>0503</t>
  </si>
  <si>
    <t>Муниципальная программа "Использование и охрана земель на территории поселения на 2015-2020 годы"</t>
  </si>
  <si>
    <t>26 0 00 00000</t>
  </si>
  <si>
    <t>26 0 00 22220</t>
  </si>
  <si>
    <t>Муниципальная программа "Благоустройство территории поселения на 2016-2018 годы"</t>
  </si>
  <si>
    <t>32 0 00 00000</t>
  </si>
  <si>
    <t>32 0 00 22220</t>
  </si>
  <si>
    <t>88 8 00 06050</t>
  </si>
  <si>
    <t>Другие вопросы в области жилищно-коммунального хозяйства</t>
  </si>
  <si>
    <t>0505</t>
  </si>
  <si>
    <t>Строительство и содержание автомобильных дорог и инженерных сооружений на них в границах поселения в рамках благоустройства</t>
  </si>
  <si>
    <t xml:space="preserve">Культура, кинематография </t>
  </si>
  <si>
    <t>Учреждения культуры и мероприятия в сфере культуры и кинематографии</t>
  </si>
  <si>
    <t>440 0000</t>
  </si>
  <si>
    <t>Муниципальная программа «Развитие и сохранение культуры и искусства на территории поселения на 2015-2020 годы»</t>
  </si>
  <si>
    <t>30 0 00 00000</t>
  </si>
  <si>
    <t>Подпрограмма "Строительство, капитальный ремонт и реконструкция зданий учреждений культуры, памятников"</t>
  </si>
  <si>
    <t>30 2 01 00000</t>
  </si>
  <si>
    <t>Организация и проведение мероприятий по строительству, капитальному ремонту и реконструкции зданий учреждений культуры, памятников</t>
  </si>
  <si>
    <t>30 2 01 07650</t>
  </si>
  <si>
    <t>Обеспечение деятельности (оказание услуг) подведомственных учреждений</t>
  </si>
  <si>
    <t>88 8 00 04040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</si>
  <si>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</si>
  <si>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</si>
  <si>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Обеспечение осуществления части полномочий поселений по вопросу организации библиотечного обслуживания</t>
  </si>
  <si>
    <t>88 8 00 05060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</si>
  <si>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</si>
  <si>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</si>
  <si>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Доплаты к пенсиям муниципальных служащих</t>
  </si>
  <si>
    <t>88 8 00 04910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</si>
  <si>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</si>
  <si>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</si>
  <si>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</si>
  <si>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</si>
  <si>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Муниципальная  программа "Развитие физической культуры и спорта на территории поселения на 2017-2019 годы"</t>
  </si>
  <si>
    <t>22 0 00 00000</t>
  </si>
  <si>
    <t>22 0 00 22220</t>
  </si>
  <si>
    <t>Межбюджетные трансферты бюджетам муниципальных районов из бюджетов поселений на осуществление части полномочий на организацию формирования, исполнения бюджета и ведение бухгалтерского учета исполнения бюджета поселения  в соответствии с заключенными соглашениями</t>
  </si>
  <si>
    <t xml:space="preserve">Обеспечение осуществления части полномочий поселений в области градостроительной деятельности </t>
  </si>
  <si>
    <t>88 8 00 05020</t>
  </si>
  <si>
    <t xml:space="preserve">Обеспечение осуществления части полномочий поселений по мобилизационной подготовке </t>
  </si>
  <si>
    <t>88 8 00 05030</t>
  </si>
  <si>
    <t xml:space="preserve">Обеспечение осуществления части полномочий поселений по распоряжению имуществом, находящихся в муниципальной собственности </t>
  </si>
  <si>
    <t>88 8 00 05040</t>
  </si>
  <si>
    <t xml:space="preserve">Обеспечение осуществления части полномочий поселений  в области регулирования тарифов и установления нормативов коммунальных услуг </t>
  </si>
  <si>
    <t>88 8 00 05050</t>
  </si>
  <si>
    <t>88 8 00 05070</t>
  </si>
  <si>
    <t>Обеспечение осуществления части полномочий поселений по муниципальному жилищному контролю</t>
  </si>
  <si>
    <t>88 8 00 05080</t>
  </si>
  <si>
    <t>Ведомственная структура расходов бюджета Поярковского сельсовета на 2018 год</t>
  </si>
  <si>
    <t>Администрация Поярковского сельсовета</t>
  </si>
  <si>
    <t>018</t>
  </si>
  <si>
    <t>122</t>
  </si>
  <si>
    <t>Иные выплаты персоналу государственных (муниципальных) органов, за исключением фонда оплаты труда</t>
  </si>
  <si>
    <t>8880002080</t>
  </si>
  <si>
    <r>
      <t xml:space="preserve">Муниципальная программа «Обеспечение пожарной безопасности на территории Поярковского сельсовета на </t>
    </r>
    <r>
      <rPr>
        <sz val="7"/>
        <color indexed="10"/>
        <rFont val="Arial Cyr"/>
        <family val="0"/>
      </rPr>
      <t xml:space="preserve">2016-2019 </t>
    </r>
    <r>
      <rPr>
        <sz val="7"/>
        <rFont val="Arial Cyr"/>
        <family val="2"/>
      </rPr>
      <t>годы»</t>
    </r>
  </si>
  <si>
    <t>Обеспечение деятельности (оказание услуг) муниципальных учреждений</t>
  </si>
  <si>
    <t>88 8  0004040</t>
  </si>
  <si>
    <t>Субсидии бюджетным учереждениям  на финансовое обеспечение муниципального задания  на оказание муниципальных услуг ( выполнение работ)</t>
  </si>
  <si>
    <t>600</t>
  </si>
  <si>
    <t>Предоставление субсидии бюджетным,автономным учреждениям и иным некоммерческим организациям</t>
  </si>
  <si>
    <t>88 8 00 06010</t>
  </si>
  <si>
    <t>Уличное освещение</t>
  </si>
  <si>
    <t>Непрограммные мероприятия</t>
  </si>
  <si>
    <t>Субсидии бюджетным учереждениям на финансовое обеспечение муниципального задания на оказание муниципальных услуг (выполнение работ)</t>
  </si>
  <si>
    <t xml:space="preserve">Мероприятия в сфере культуры </t>
  </si>
  <si>
    <t>88 8 0103000</t>
  </si>
  <si>
    <r>
      <t>Муниципальная программа «Противодействие терроризму и профилактика экстремизма на территории Поярковского сельсовета на</t>
    </r>
    <r>
      <rPr>
        <sz val="7"/>
        <color indexed="10"/>
        <rFont val="Arial Cyr"/>
        <family val="0"/>
      </rPr>
      <t xml:space="preserve"> </t>
    </r>
    <r>
      <rPr>
        <sz val="7"/>
        <rFont val="Arial Cyr"/>
        <family val="0"/>
      </rPr>
      <t>2018-2020</t>
    </r>
    <r>
      <rPr>
        <sz val="7"/>
        <rFont val="Arial Cyr"/>
        <family val="2"/>
      </rPr>
      <t xml:space="preserve"> годы»</t>
    </r>
  </si>
  <si>
    <r>
      <t xml:space="preserve">Муниципальная программа «Обеспечение пожарной безопасности на территории Поярковского сельсовета на </t>
    </r>
    <r>
      <rPr>
        <sz val="7"/>
        <rFont val="Arial Cyr"/>
        <family val="0"/>
      </rPr>
      <t>2016-2018</t>
    </r>
    <r>
      <rPr>
        <sz val="7"/>
        <rFont val="Arial Cyr"/>
        <family val="2"/>
      </rPr>
      <t xml:space="preserve"> годы»</t>
    </r>
  </si>
  <si>
    <t xml:space="preserve">Обеспечение проведения выборов </t>
  </si>
  <si>
    <t>88 8  0000000</t>
  </si>
  <si>
    <t xml:space="preserve">Непрограммные расходы </t>
  </si>
  <si>
    <t xml:space="preserve"> Расходы  на обеспечение деятельности (оказание услуг)  муниципальными учреждениями.</t>
  </si>
  <si>
    <t>88 8 00 07240</t>
  </si>
  <si>
    <t>88 8 00 02080</t>
  </si>
  <si>
    <t>88 8  00 04040</t>
  </si>
  <si>
    <t>88 8 00 08010</t>
  </si>
  <si>
    <t xml:space="preserve">Приложение № 4 к решению Поярковского сельского Совета народных депутатов от 06.04.2018г.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</si>
</sst>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2"/>
    </font>
    <font>
      <sz val="10"/>
      <name val="Arial"/>
      <family val="0"/>
    </font>
    <font>
      <sz val="7"/>
      <name val="Times New Roman"/>
      <family val="1"/>
    </font>
    <font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7"/>
      <color indexed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color indexed="53"/>
      <name val="Arial Cyr"/>
      <family val="2"/>
    </font>
    <font>
      <b/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0" fillId="34" borderId="0" xfId="0" applyNumberFormat="1" applyFill="1" applyAlignment="1">
      <alignment/>
    </xf>
    <xf numFmtId="0" fontId="7" fillId="35" borderId="10" xfId="0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shrinkToFit="1"/>
    </xf>
    <xf numFmtId="0" fontId="6" fillId="0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shrinkToFit="1"/>
    </xf>
    <xf numFmtId="49" fontId="7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/>
    </xf>
    <xf numFmtId="49" fontId="7" fillId="36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2" fontId="1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49" fontId="7" fillId="36" borderId="10" xfId="0" applyNumberFormat="1" applyFont="1" applyFill="1" applyBorder="1" applyAlignment="1">
      <alignment shrinkToFit="1"/>
    </xf>
    <xf numFmtId="49" fontId="7" fillId="0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49" fontId="1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0" fillId="0" borderId="0" xfId="0" applyFill="1" applyAlignment="1">
      <alignment wrapText="1"/>
    </xf>
    <xf numFmtId="172" fontId="11" fillId="0" borderId="10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justify" wrapText="1"/>
    </xf>
    <xf numFmtId="49" fontId="5" fillId="0" borderId="17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justify" wrapText="1"/>
    </xf>
    <xf numFmtId="49" fontId="7" fillId="0" borderId="1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zoomScale="150" zoomScaleNormal="150" zoomScaleSheetLayoutView="150" zoomScalePageLayoutView="0" workbookViewId="0" topLeftCell="B1">
      <selection activeCell="G56" activeCellId="1" sqref="A196:IV196 G56"/>
    </sheetView>
  </sheetViews>
  <sheetFormatPr defaultColWidth="9.00390625" defaultRowHeight="12.75"/>
  <cols>
    <col min="1" max="1" width="59.125" style="0" customWidth="1"/>
    <col min="2" max="2" width="3.875" style="0" customWidth="1"/>
    <col min="3" max="4" width="4.00390625" style="0" customWidth="1"/>
    <col min="5" max="5" width="6.875" style="0" customWidth="1"/>
    <col min="6" max="6" width="3.625" style="0" customWidth="1"/>
    <col min="7" max="7" width="8.00390625" style="0" customWidth="1"/>
    <col min="9" max="9" width="8.75390625" style="0" customWidth="1"/>
  </cols>
  <sheetData>
    <row r="1" spans="2:7" ht="30.75" customHeight="1">
      <c r="B1" s="99" t="s">
        <v>0</v>
      </c>
      <c r="C1" s="99"/>
      <c r="D1" s="99"/>
      <c r="E1" s="99"/>
      <c r="F1" s="99"/>
      <c r="G1" s="99"/>
    </row>
    <row r="2" spans="1:7" ht="12.75" customHeight="1">
      <c r="A2" s="100" t="s">
        <v>1</v>
      </c>
      <c r="B2" s="100"/>
      <c r="C2" s="100"/>
      <c r="D2" s="100"/>
      <c r="E2" s="100"/>
      <c r="F2" s="100"/>
      <c r="G2" s="100"/>
    </row>
    <row r="3" spans="1:9" ht="15.75" customHeight="1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4"/>
    </row>
    <row r="4" spans="1:8" ht="10.5" customHeight="1">
      <c r="A4" s="5" t="s">
        <v>9</v>
      </c>
      <c r="B4" s="6" t="s">
        <v>10</v>
      </c>
      <c r="C4" s="7"/>
      <c r="D4" s="7"/>
      <c r="E4" s="8"/>
      <c r="F4" s="8"/>
      <c r="G4" s="9">
        <f>G5+G111+G132</f>
        <v>222056.99999999997</v>
      </c>
      <c r="H4" s="10">
        <f>G4+G137+G200+G261+G208</f>
        <v>430892.1</v>
      </c>
    </row>
    <row r="5" spans="1:7" ht="9.75" customHeight="1">
      <c r="A5" s="11" t="s">
        <v>11</v>
      </c>
      <c r="B5" s="12" t="s">
        <v>10</v>
      </c>
      <c r="C5" s="12" t="s">
        <v>12</v>
      </c>
      <c r="D5" s="13"/>
      <c r="E5" s="14"/>
      <c r="F5" s="14"/>
      <c r="G5" s="15">
        <f>G6+G28+G73+G90</f>
        <v>210740.3</v>
      </c>
    </row>
    <row r="6" spans="1:7" ht="9.75" customHeight="1">
      <c r="A6" s="16" t="s">
        <v>13</v>
      </c>
      <c r="B6" s="17" t="s">
        <v>10</v>
      </c>
      <c r="C6" s="17" t="s">
        <v>12</v>
      </c>
      <c r="D6" s="17" t="s">
        <v>14</v>
      </c>
      <c r="E6" s="18"/>
      <c r="F6" s="18"/>
      <c r="G6" s="19">
        <f>G7+G12+G22+G15+G18</f>
        <v>35214.200000000004</v>
      </c>
    </row>
    <row r="7" spans="1:7" ht="9.75" customHeight="1">
      <c r="A7" s="20" t="s">
        <v>15</v>
      </c>
      <c r="B7" s="18" t="s">
        <v>10</v>
      </c>
      <c r="C7" s="18" t="s">
        <v>12</v>
      </c>
      <c r="D7" s="18" t="s">
        <v>14</v>
      </c>
      <c r="E7" s="18" t="s">
        <v>16</v>
      </c>
      <c r="F7" s="18"/>
      <c r="G7" s="19">
        <f>G10+G8</f>
        <v>28452.300000000003</v>
      </c>
    </row>
    <row r="8" spans="1:7" ht="19.5" customHeight="1">
      <c r="A8" s="20" t="s">
        <v>17</v>
      </c>
      <c r="B8" s="18" t="s">
        <v>10</v>
      </c>
      <c r="C8" s="18" t="s">
        <v>12</v>
      </c>
      <c r="D8" s="18" t="s">
        <v>14</v>
      </c>
      <c r="E8" s="18" t="s">
        <v>18</v>
      </c>
      <c r="F8" s="18"/>
      <c r="G8" s="19">
        <f>G9</f>
        <v>1515.4</v>
      </c>
    </row>
    <row r="9" spans="1:7" ht="9.75" customHeight="1">
      <c r="A9" s="20" t="s">
        <v>19</v>
      </c>
      <c r="B9" s="18" t="s">
        <v>10</v>
      </c>
      <c r="C9" s="18" t="s">
        <v>12</v>
      </c>
      <c r="D9" s="18" t="s">
        <v>14</v>
      </c>
      <c r="E9" s="18" t="s">
        <v>18</v>
      </c>
      <c r="F9" s="18" t="s">
        <v>20</v>
      </c>
      <c r="G9" s="19">
        <v>1515.4</v>
      </c>
    </row>
    <row r="10" spans="1:7" ht="9.75" customHeight="1">
      <c r="A10" s="20" t="s">
        <v>21</v>
      </c>
      <c r="B10" s="18" t="s">
        <v>10</v>
      </c>
      <c r="C10" s="18" t="s">
        <v>12</v>
      </c>
      <c r="D10" s="18" t="s">
        <v>14</v>
      </c>
      <c r="E10" s="18" t="s">
        <v>22</v>
      </c>
      <c r="F10" s="18"/>
      <c r="G10" s="19">
        <f>G11</f>
        <v>26936.9</v>
      </c>
    </row>
    <row r="11" spans="1:7" ht="9.75" customHeight="1">
      <c r="A11" s="21" t="s">
        <v>23</v>
      </c>
      <c r="B11" s="18" t="s">
        <v>10</v>
      </c>
      <c r="C11" s="18" t="s">
        <v>12</v>
      </c>
      <c r="D11" s="18" t="s">
        <v>14</v>
      </c>
      <c r="E11" s="18" t="s">
        <v>22</v>
      </c>
      <c r="F11" s="18" t="s">
        <v>24</v>
      </c>
      <c r="G11" s="19">
        <v>26936.9</v>
      </c>
    </row>
    <row r="12" spans="1:7" ht="27.75" customHeight="1">
      <c r="A12" s="22" t="s">
        <v>25</v>
      </c>
      <c r="B12" s="18" t="s">
        <v>10</v>
      </c>
      <c r="C12" s="18" t="s">
        <v>12</v>
      </c>
      <c r="D12" s="18" t="s">
        <v>14</v>
      </c>
      <c r="E12" s="18" t="s">
        <v>26</v>
      </c>
      <c r="F12" s="18"/>
      <c r="G12" s="19">
        <f>G13</f>
        <v>65.3</v>
      </c>
    </row>
    <row r="13" spans="1:7" ht="18.75" customHeight="1">
      <c r="A13" s="22" t="s">
        <v>27</v>
      </c>
      <c r="B13" s="18" t="s">
        <v>10</v>
      </c>
      <c r="C13" s="18" t="s">
        <v>12</v>
      </c>
      <c r="D13" s="18" t="s">
        <v>14</v>
      </c>
      <c r="E13" s="18" t="s">
        <v>28</v>
      </c>
      <c r="F13" s="18"/>
      <c r="G13" s="19">
        <f>G14</f>
        <v>65.3</v>
      </c>
    </row>
    <row r="14" spans="1:7" ht="9.75" customHeight="1">
      <c r="A14" s="21" t="s">
        <v>29</v>
      </c>
      <c r="B14" s="18" t="s">
        <v>10</v>
      </c>
      <c r="C14" s="18" t="s">
        <v>12</v>
      </c>
      <c r="D14" s="18" t="s">
        <v>14</v>
      </c>
      <c r="E14" s="18" t="s">
        <v>28</v>
      </c>
      <c r="F14" s="18" t="s">
        <v>24</v>
      </c>
      <c r="G14" s="19">
        <v>65.3</v>
      </c>
    </row>
    <row r="15" spans="1:7" ht="9.75" customHeight="1">
      <c r="A15" s="22" t="s">
        <v>30</v>
      </c>
      <c r="B15" s="18" t="s">
        <v>10</v>
      </c>
      <c r="C15" s="18" t="s">
        <v>12</v>
      </c>
      <c r="D15" s="18" t="s">
        <v>14</v>
      </c>
      <c r="E15" s="18" t="s">
        <v>31</v>
      </c>
      <c r="F15" s="18"/>
      <c r="G15" s="19">
        <f>G16</f>
        <v>4798</v>
      </c>
    </row>
    <row r="16" spans="1:7" ht="20.25" customHeight="1">
      <c r="A16" s="23" t="s">
        <v>32</v>
      </c>
      <c r="B16" s="18" t="s">
        <v>10</v>
      </c>
      <c r="C16" s="18" t="s">
        <v>12</v>
      </c>
      <c r="D16" s="18" t="s">
        <v>14</v>
      </c>
      <c r="E16" s="18" t="s">
        <v>33</v>
      </c>
      <c r="F16" s="18"/>
      <c r="G16" s="19">
        <f>G17</f>
        <v>4798</v>
      </c>
    </row>
    <row r="17" spans="1:7" ht="9.75" customHeight="1">
      <c r="A17" s="21" t="s">
        <v>23</v>
      </c>
      <c r="B17" s="18" t="s">
        <v>10</v>
      </c>
      <c r="C17" s="18" t="s">
        <v>12</v>
      </c>
      <c r="D17" s="18" t="s">
        <v>14</v>
      </c>
      <c r="E17" s="18" t="s">
        <v>33</v>
      </c>
      <c r="F17" s="18" t="s">
        <v>24</v>
      </c>
      <c r="G17" s="19">
        <v>4798</v>
      </c>
    </row>
    <row r="18" spans="1:7" ht="9.75" customHeight="1">
      <c r="A18" s="21" t="s">
        <v>34</v>
      </c>
      <c r="B18" s="18" t="s">
        <v>10</v>
      </c>
      <c r="C18" s="18" t="s">
        <v>12</v>
      </c>
      <c r="D18" s="18" t="s">
        <v>14</v>
      </c>
      <c r="E18" s="18" t="s">
        <v>35</v>
      </c>
      <c r="F18" s="18"/>
      <c r="G18" s="19">
        <f>G19</f>
        <v>1679.3</v>
      </c>
    </row>
    <row r="19" spans="1:7" ht="11.25" customHeight="1">
      <c r="A19" s="22" t="s">
        <v>36</v>
      </c>
      <c r="B19" s="18" t="s">
        <v>10</v>
      </c>
      <c r="C19" s="18" t="s">
        <v>12</v>
      </c>
      <c r="D19" s="18" t="s">
        <v>14</v>
      </c>
      <c r="E19" s="18" t="s">
        <v>37</v>
      </c>
      <c r="F19" s="18"/>
      <c r="G19" s="19">
        <f>G20</f>
        <v>1679.3</v>
      </c>
    </row>
    <row r="20" spans="1:7" ht="9.75" customHeight="1">
      <c r="A20" s="21" t="s">
        <v>38</v>
      </c>
      <c r="B20" s="18" t="s">
        <v>10</v>
      </c>
      <c r="C20" s="18" t="s">
        <v>12</v>
      </c>
      <c r="D20" s="18" t="s">
        <v>14</v>
      </c>
      <c r="E20" s="18" t="s">
        <v>39</v>
      </c>
      <c r="F20" s="18"/>
      <c r="G20" s="19">
        <f>G21</f>
        <v>1679.3</v>
      </c>
    </row>
    <row r="21" spans="1:7" ht="9.75" customHeight="1">
      <c r="A21" s="21" t="s">
        <v>40</v>
      </c>
      <c r="B21" s="18" t="s">
        <v>10</v>
      </c>
      <c r="C21" s="18" t="s">
        <v>12</v>
      </c>
      <c r="D21" s="18" t="s">
        <v>14</v>
      </c>
      <c r="E21" s="18" t="s">
        <v>39</v>
      </c>
      <c r="F21" s="18" t="s">
        <v>41</v>
      </c>
      <c r="G21" s="19">
        <v>1679.3</v>
      </c>
    </row>
    <row r="22" spans="1:7" ht="9.75" customHeight="1">
      <c r="A22" s="24" t="s">
        <v>42</v>
      </c>
      <c r="B22" s="13" t="s">
        <v>10</v>
      </c>
      <c r="C22" s="13" t="s">
        <v>12</v>
      </c>
      <c r="D22" s="13" t="s">
        <v>14</v>
      </c>
      <c r="E22" s="25" t="s">
        <v>43</v>
      </c>
      <c r="F22" s="25"/>
      <c r="G22" s="19">
        <f>G23</f>
        <v>219.29999999999998</v>
      </c>
    </row>
    <row r="23" spans="1:7" ht="9.75" customHeight="1">
      <c r="A23" s="26" t="s">
        <v>44</v>
      </c>
      <c r="B23" s="13" t="s">
        <v>10</v>
      </c>
      <c r="C23" s="13" t="s">
        <v>12</v>
      </c>
      <c r="D23" s="13" t="s">
        <v>14</v>
      </c>
      <c r="E23" s="25" t="s">
        <v>45</v>
      </c>
      <c r="F23" s="25"/>
      <c r="G23" s="19">
        <f>G26+G24</f>
        <v>219.29999999999998</v>
      </c>
    </row>
    <row r="24" spans="1:7" ht="18.75" customHeight="1">
      <c r="A24" s="23" t="s">
        <v>46</v>
      </c>
      <c r="B24" s="13" t="s">
        <v>10</v>
      </c>
      <c r="C24" s="13" t="s">
        <v>12</v>
      </c>
      <c r="D24" s="13" t="s">
        <v>14</v>
      </c>
      <c r="E24" s="25" t="s">
        <v>47</v>
      </c>
      <c r="F24" s="25"/>
      <c r="G24" s="19">
        <f>G25</f>
        <v>32.6</v>
      </c>
    </row>
    <row r="25" spans="1:7" ht="9.75" customHeight="1">
      <c r="A25" s="24" t="s">
        <v>48</v>
      </c>
      <c r="B25" s="13" t="s">
        <v>10</v>
      </c>
      <c r="C25" s="13" t="s">
        <v>12</v>
      </c>
      <c r="D25" s="13" t="s">
        <v>14</v>
      </c>
      <c r="E25" s="25" t="s">
        <v>47</v>
      </c>
      <c r="F25" s="25" t="s">
        <v>49</v>
      </c>
      <c r="G25" s="19">
        <v>32.6</v>
      </c>
    </row>
    <row r="26" spans="1:7" ht="18.75" customHeight="1">
      <c r="A26" s="24" t="s">
        <v>50</v>
      </c>
      <c r="B26" s="13" t="s">
        <v>10</v>
      </c>
      <c r="C26" s="13" t="s">
        <v>12</v>
      </c>
      <c r="D26" s="13" t="s">
        <v>14</v>
      </c>
      <c r="E26" s="25" t="s">
        <v>51</v>
      </c>
      <c r="F26" s="25"/>
      <c r="G26" s="19">
        <f>G27</f>
        <v>186.7</v>
      </c>
    </row>
    <row r="27" spans="1:7" ht="9.75" customHeight="1">
      <c r="A27" s="24" t="s">
        <v>48</v>
      </c>
      <c r="B27" s="13" t="s">
        <v>10</v>
      </c>
      <c r="C27" s="13" t="s">
        <v>12</v>
      </c>
      <c r="D27" s="13" t="s">
        <v>14</v>
      </c>
      <c r="E27" s="25" t="s">
        <v>51</v>
      </c>
      <c r="F27" s="25" t="s">
        <v>49</v>
      </c>
      <c r="G27" s="19">
        <v>186.7</v>
      </c>
    </row>
    <row r="28" spans="1:7" ht="9.75" customHeight="1">
      <c r="A28" s="16" t="s">
        <v>52</v>
      </c>
      <c r="B28" s="17" t="s">
        <v>10</v>
      </c>
      <c r="C28" s="17" t="s">
        <v>12</v>
      </c>
      <c r="D28" s="17" t="s">
        <v>53</v>
      </c>
      <c r="E28" s="18"/>
      <c r="F28" s="18"/>
      <c r="G28" s="19">
        <f>G29+G36+G47+G65+G59+G39</f>
        <v>160921.19999999998</v>
      </c>
    </row>
    <row r="29" spans="1:7" ht="9" customHeight="1">
      <c r="A29" s="20" t="s">
        <v>54</v>
      </c>
      <c r="B29" s="18" t="s">
        <v>10</v>
      </c>
      <c r="C29" s="18" t="s">
        <v>12</v>
      </c>
      <c r="D29" s="18" t="s">
        <v>53</v>
      </c>
      <c r="E29" s="18" t="s">
        <v>55</v>
      </c>
      <c r="F29" s="18"/>
      <c r="G29" s="19">
        <f>G34+G30+G32</f>
        <v>30508.399999999998</v>
      </c>
    </row>
    <row r="30" spans="1:7" ht="19.5" customHeight="1">
      <c r="A30" s="20" t="s">
        <v>56</v>
      </c>
      <c r="B30" s="18" t="s">
        <v>10</v>
      </c>
      <c r="C30" s="18" t="s">
        <v>12</v>
      </c>
      <c r="D30" s="18" t="s">
        <v>53</v>
      </c>
      <c r="E30" s="18" t="s">
        <v>57</v>
      </c>
      <c r="F30" s="18"/>
      <c r="G30" s="19">
        <f>G31</f>
        <v>18189.7</v>
      </c>
    </row>
    <row r="31" spans="1:7" ht="9" customHeight="1">
      <c r="A31" s="20" t="s">
        <v>19</v>
      </c>
      <c r="B31" s="18" t="s">
        <v>10</v>
      </c>
      <c r="C31" s="18" t="s">
        <v>12</v>
      </c>
      <c r="D31" s="18" t="s">
        <v>53</v>
      </c>
      <c r="E31" s="18" t="s">
        <v>57</v>
      </c>
      <c r="F31" s="18" t="s">
        <v>20</v>
      </c>
      <c r="G31" s="19">
        <v>18189.7</v>
      </c>
    </row>
    <row r="32" spans="1:7" ht="19.5" customHeight="1">
      <c r="A32" s="20" t="s">
        <v>58</v>
      </c>
      <c r="B32" s="18" t="s">
        <v>10</v>
      </c>
      <c r="C32" s="18" t="s">
        <v>12</v>
      </c>
      <c r="D32" s="18" t="s">
        <v>53</v>
      </c>
      <c r="E32" s="18" t="s">
        <v>59</v>
      </c>
      <c r="F32" s="18"/>
      <c r="G32" s="19">
        <f>G33</f>
        <v>1002.8</v>
      </c>
    </row>
    <row r="33" spans="1:7" ht="9" customHeight="1">
      <c r="A33" s="20" t="s">
        <v>19</v>
      </c>
      <c r="B33" s="18" t="s">
        <v>10</v>
      </c>
      <c r="C33" s="18" t="s">
        <v>12</v>
      </c>
      <c r="D33" s="18" t="s">
        <v>53</v>
      </c>
      <c r="E33" s="18" t="s">
        <v>59</v>
      </c>
      <c r="F33" s="18" t="s">
        <v>20</v>
      </c>
      <c r="G33" s="19">
        <v>1002.8</v>
      </c>
    </row>
    <row r="34" spans="1:7" ht="9.75" customHeight="1">
      <c r="A34" s="20" t="s">
        <v>21</v>
      </c>
      <c r="B34" s="18" t="s">
        <v>10</v>
      </c>
      <c r="C34" s="18" t="s">
        <v>12</v>
      </c>
      <c r="D34" s="18" t="s">
        <v>53</v>
      </c>
      <c r="E34" s="18" t="s">
        <v>60</v>
      </c>
      <c r="F34" s="18"/>
      <c r="G34" s="19">
        <f>G35</f>
        <v>11315.9</v>
      </c>
    </row>
    <row r="35" spans="1:7" ht="9.75" customHeight="1">
      <c r="A35" s="21" t="s">
        <v>23</v>
      </c>
      <c r="B35" s="18" t="s">
        <v>10</v>
      </c>
      <c r="C35" s="18" t="s">
        <v>12</v>
      </c>
      <c r="D35" s="18" t="s">
        <v>53</v>
      </c>
      <c r="E35" s="18" t="s">
        <v>60</v>
      </c>
      <c r="F35" s="18" t="s">
        <v>24</v>
      </c>
      <c r="G35" s="19">
        <v>11315.9</v>
      </c>
    </row>
    <row r="36" spans="1:7" ht="9.75" customHeight="1">
      <c r="A36" s="20" t="s">
        <v>61</v>
      </c>
      <c r="B36" s="18" t="s">
        <v>10</v>
      </c>
      <c r="C36" s="18" t="s">
        <v>12</v>
      </c>
      <c r="D36" s="18" t="s">
        <v>53</v>
      </c>
      <c r="E36" s="18" t="s">
        <v>62</v>
      </c>
      <c r="F36" s="18"/>
      <c r="G36" s="19">
        <f>G37</f>
        <v>7861.1</v>
      </c>
    </row>
    <row r="37" spans="1:7" ht="9.75" customHeight="1">
      <c r="A37" s="20" t="s">
        <v>21</v>
      </c>
      <c r="B37" s="18" t="s">
        <v>10</v>
      </c>
      <c r="C37" s="18" t="s">
        <v>12</v>
      </c>
      <c r="D37" s="18" t="s">
        <v>53</v>
      </c>
      <c r="E37" s="18" t="s">
        <v>63</v>
      </c>
      <c r="F37" s="18"/>
      <c r="G37" s="19">
        <f>G38</f>
        <v>7861.1</v>
      </c>
    </row>
    <row r="38" spans="1:7" ht="9.75" customHeight="1">
      <c r="A38" s="21" t="s">
        <v>23</v>
      </c>
      <c r="B38" s="18" t="s">
        <v>10</v>
      </c>
      <c r="C38" s="18" t="s">
        <v>12</v>
      </c>
      <c r="D38" s="18" t="s">
        <v>53</v>
      </c>
      <c r="E38" s="18" t="s">
        <v>63</v>
      </c>
      <c r="F38" s="18" t="s">
        <v>24</v>
      </c>
      <c r="G38" s="19">
        <v>7861.1</v>
      </c>
    </row>
    <row r="39" spans="1:7" ht="9.75" customHeight="1">
      <c r="A39" s="21" t="s">
        <v>64</v>
      </c>
      <c r="B39" s="18" t="s">
        <v>10</v>
      </c>
      <c r="C39" s="18" t="s">
        <v>12</v>
      </c>
      <c r="D39" s="18" t="s">
        <v>53</v>
      </c>
      <c r="E39" s="18" t="s">
        <v>65</v>
      </c>
      <c r="F39" s="18"/>
      <c r="G39" s="19">
        <f>G40</f>
        <v>20000</v>
      </c>
    </row>
    <row r="40" spans="1:7" ht="18.75" customHeight="1">
      <c r="A40" s="22" t="s">
        <v>66</v>
      </c>
      <c r="B40" s="18" t="s">
        <v>10</v>
      </c>
      <c r="C40" s="18" t="s">
        <v>12</v>
      </c>
      <c r="D40" s="18" t="s">
        <v>53</v>
      </c>
      <c r="E40" s="18" t="s">
        <v>67</v>
      </c>
      <c r="F40" s="18"/>
      <c r="G40" s="19">
        <f>G43+G45+G41</f>
        <v>20000</v>
      </c>
    </row>
    <row r="41" spans="1:7" ht="18.75" customHeight="1">
      <c r="A41" s="22" t="s">
        <v>68</v>
      </c>
      <c r="B41" s="18" t="s">
        <v>10</v>
      </c>
      <c r="C41" s="18" t="s">
        <v>12</v>
      </c>
      <c r="D41" s="18" t="s">
        <v>53</v>
      </c>
      <c r="E41" s="18" t="s">
        <v>69</v>
      </c>
      <c r="F41" s="18"/>
      <c r="G41" s="19">
        <f>G42</f>
        <v>9000</v>
      </c>
    </row>
    <row r="42" spans="1:7" ht="12" customHeight="1">
      <c r="A42" s="21" t="s">
        <v>23</v>
      </c>
      <c r="B42" s="18" t="s">
        <v>10</v>
      </c>
      <c r="C42" s="18" t="s">
        <v>12</v>
      </c>
      <c r="D42" s="18" t="s">
        <v>53</v>
      </c>
      <c r="E42" s="18" t="s">
        <v>69</v>
      </c>
      <c r="F42" s="18" t="s">
        <v>24</v>
      </c>
      <c r="G42" s="19">
        <v>9000</v>
      </c>
    </row>
    <row r="43" spans="1:7" ht="18.75" customHeight="1">
      <c r="A43" s="22" t="s">
        <v>70</v>
      </c>
      <c r="B43" s="18" t="s">
        <v>10</v>
      </c>
      <c r="C43" s="18" t="s">
        <v>12</v>
      </c>
      <c r="D43" s="18" t="s">
        <v>53</v>
      </c>
      <c r="E43" s="18" t="s">
        <v>71</v>
      </c>
      <c r="F43" s="18"/>
      <c r="G43" s="19">
        <f>G44</f>
        <v>10000</v>
      </c>
    </row>
    <row r="44" spans="1:7" ht="9.75" customHeight="1">
      <c r="A44" s="21" t="s">
        <v>23</v>
      </c>
      <c r="B44" s="18" t="s">
        <v>10</v>
      </c>
      <c r="C44" s="18" t="s">
        <v>12</v>
      </c>
      <c r="D44" s="18" t="s">
        <v>53</v>
      </c>
      <c r="E44" s="18" t="s">
        <v>71</v>
      </c>
      <c r="F44" s="18" t="s">
        <v>24</v>
      </c>
      <c r="G44" s="19">
        <v>10000</v>
      </c>
    </row>
    <row r="45" spans="1:7" ht="20.25" customHeight="1">
      <c r="A45" s="22" t="s">
        <v>72</v>
      </c>
      <c r="B45" s="18" t="s">
        <v>10</v>
      </c>
      <c r="C45" s="18" t="s">
        <v>12</v>
      </c>
      <c r="D45" s="18" t="s">
        <v>53</v>
      </c>
      <c r="E45" s="18" t="s">
        <v>73</v>
      </c>
      <c r="F45" s="18"/>
      <c r="G45" s="19">
        <f>G46</f>
        <v>1000</v>
      </c>
    </row>
    <row r="46" spans="1:7" ht="9.75" customHeight="1">
      <c r="A46" s="21" t="s">
        <v>23</v>
      </c>
      <c r="B46" s="18" t="s">
        <v>10</v>
      </c>
      <c r="C46" s="18" t="s">
        <v>12</v>
      </c>
      <c r="D46" s="18" t="s">
        <v>53</v>
      </c>
      <c r="E46" s="18" t="s">
        <v>73</v>
      </c>
      <c r="F46" s="18" t="s">
        <v>24</v>
      </c>
      <c r="G46" s="19">
        <v>1000</v>
      </c>
    </row>
    <row r="47" spans="1:7" ht="9.75" customHeight="1">
      <c r="A47" s="24" t="s">
        <v>74</v>
      </c>
      <c r="B47" s="18" t="s">
        <v>10</v>
      </c>
      <c r="C47" s="18" t="s">
        <v>12</v>
      </c>
      <c r="D47" s="18" t="s">
        <v>53</v>
      </c>
      <c r="E47" s="18" t="s">
        <v>75</v>
      </c>
      <c r="F47" s="18"/>
      <c r="G47" s="19">
        <f>G48+G54+G56</f>
        <v>99140.3</v>
      </c>
    </row>
    <row r="48" spans="1:7" ht="9.75" customHeight="1">
      <c r="A48" s="20" t="s">
        <v>76</v>
      </c>
      <c r="B48" s="18" t="s">
        <v>10</v>
      </c>
      <c r="C48" s="18" t="s">
        <v>12</v>
      </c>
      <c r="D48" s="18" t="s">
        <v>53</v>
      </c>
      <c r="E48" s="18" t="s">
        <v>77</v>
      </c>
      <c r="F48" s="18"/>
      <c r="G48" s="19">
        <f>G49+G51</f>
        <v>2922.6</v>
      </c>
    </row>
    <row r="49" spans="1:7" ht="9.75" customHeight="1">
      <c r="A49" s="20" t="s">
        <v>78</v>
      </c>
      <c r="B49" s="18" t="s">
        <v>10</v>
      </c>
      <c r="C49" s="18" t="s">
        <v>12</v>
      </c>
      <c r="D49" s="18" t="s">
        <v>53</v>
      </c>
      <c r="E49" s="18" t="s">
        <v>79</v>
      </c>
      <c r="F49" s="18"/>
      <c r="G49" s="19">
        <f>G50</f>
        <v>2504.9</v>
      </c>
    </row>
    <row r="50" spans="1:7" ht="9.75" customHeight="1">
      <c r="A50" s="21" t="s">
        <v>23</v>
      </c>
      <c r="B50" s="18" t="s">
        <v>10</v>
      </c>
      <c r="C50" s="18" t="s">
        <v>12</v>
      </c>
      <c r="D50" s="18" t="s">
        <v>53</v>
      </c>
      <c r="E50" s="18" t="s">
        <v>79</v>
      </c>
      <c r="F50" s="18" t="s">
        <v>24</v>
      </c>
      <c r="G50" s="19">
        <v>2504.9</v>
      </c>
    </row>
    <row r="51" spans="1:7" ht="9.75" customHeight="1">
      <c r="A51" s="20" t="s">
        <v>80</v>
      </c>
      <c r="B51" s="18" t="s">
        <v>10</v>
      </c>
      <c r="C51" s="18" t="s">
        <v>12</v>
      </c>
      <c r="D51" s="18" t="s">
        <v>53</v>
      </c>
      <c r="E51" s="18" t="s">
        <v>81</v>
      </c>
      <c r="F51" s="18"/>
      <c r="G51" s="19">
        <f>G52+G53</f>
        <v>417.7</v>
      </c>
    </row>
    <row r="52" spans="1:7" ht="9.75" customHeight="1">
      <c r="A52" s="21" t="s">
        <v>23</v>
      </c>
      <c r="B52" s="18" t="s">
        <v>10</v>
      </c>
      <c r="C52" s="18" t="s">
        <v>12</v>
      </c>
      <c r="D52" s="18" t="s">
        <v>53</v>
      </c>
      <c r="E52" s="18" t="s">
        <v>81</v>
      </c>
      <c r="F52" s="18" t="s">
        <v>24</v>
      </c>
      <c r="G52" s="19">
        <v>398.8</v>
      </c>
    </row>
    <row r="53" spans="1:7" ht="9.75" customHeight="1">
      <c r="A53" s="21" t="s">
        <v>82</v>
      </c>
      <c r="B53" s="18" t="s">
        <v>10</v>
      </c>
      <c r="C53" s="18" t="s">
        <v>12</v>
      </c>
      <c r="D53" s="18" t="s">
        <v>53</v>
      </c>
      <c r="E53" s="18" t="s">
        <v>81</v>
      </c>
      <c r="F53" s="18" t="s">
        <v>83</v>
      </c>
      <c r="G53" s="19">
        <v>18.9</v>
      </c>
    </row>
    <row r="54" spans="1:7" ht="27.75" customHeight="1">
      <c r="A54" s="27" t="s">
        <v>84</v>
      </c>
      <c r="B54" s="18" t="s">
        <v>10</v>
      </c>
      <c r="C54" s="18" t="s">
        <v>12</v>
      </c>
      <c r="D54" s="18" t="s">
        <v>53</v>
      </c>
      <c r="E54" s="13" t="s">
        <v>85</v>
      </c>
      <c r="F54" s="18"/>
      <c r="G54" s="19">
        <f>G55</f>
        <v>80389.7</v>
      </c>
    </row>
    <row r="55" spans="1:7" ht="9.75" customHeight="1">
      <c r="A55" s="21" t="s">
        <v>23</v>
      </c>
      <c r="B55" s="18" t="s">
        <v>10</v>
      </c>
      <c r="C55" s="18" t="s">
        <v>12</v>
      </c>
      <c r="D55" s="18" t="s">
        <v>53</v>
      </c>
      <c r="E55" s="13" t="s">
        <v>85</v>
      </c>
      <c r="F55" s="18" t="s">
        <v>24</v>
      </c>
      <c r="G55" s="19">
        <v>80389.7</v>
      </c>
    </row>
    <row r="56" spans="1:7" ht="18" customHeight="1">
      <c r="A56" s="22" t="s">
        <v>30</v>
      </c>
      <c r="B56" s="18" t="s">
        <v>10</v>
      </c>
      <c r="C56" s="18" t="s">
        <v>12</v>
      </c>
      <c r="D56" s="18" t="s">
        <v>53</v>
      </c>
      <c r="E56" s="18" t="s">
        <v>31</v>
      </c>
      <c r="F56" s="18"/>
      <c r="G56" s="19">
        <f>G57</f>
        <v>15828</v>
      </c>
    </row>
    <row r="57" spans="1:7" ht="18.75" customHeight="1">
      <c r="A57" s="23" t="s">
        <v>32</v>
      </c>
      <c r="B57" s="18" t="s">
        <v>10</v>
      </c>
      <c r="C57" s="18" t="s">
        <v>12</v>
      </c>
      <c r="D57" s="18" t="s">
        <v>53</v>
      </c>
      <c r="E57" s="18" t="s">
        <v>33</v>
      </c>
      <c r="F57" s="18"/>
      <c r="G57" s="19">
        <f>G58</f>
        <v>15828</v>
      </c>
    </row>
    <row r="58" spans="1:7" ht="9.75" customHeight="1">
      <c r="A58" s="21" t="s">
        <v>23</v>
      </c>
      <c r="B58" s="18" t="s">
        <v>10</v>
      </c>
      <c r="C58" s="18" t="s">
        <v>12</v>
      </c>
      <c r="D58" s="18" t="s">
        <v>53</v>
      </c>
      <c r="E58" s="18" t="s">
        <v>33</v>
      </c>
      <c r="F58" s="18" t="s">
        <v>24</v>
      </c>
      <c r="G58" s="19">
        <v>15828</v>
      </c>
    </row>
    <row r="59" spans="1:7" ht="9.75" customHeight="1">
      <c r="A59" s="21" t="s">
        <v>34</v>
      </c>
      <c r="B59" s="18" t="s">
        <v>10</v>
      </c>
      <c r="C59" s="18" t="s">
        <v>12</v>
      </c>
      <c r="D59" s="18" t="s">
        <v>53</v>
      </c>
      <c r="E59" s="18" t="s">
        <v>35</v>
      </c>
      <c r="F59" s="18"/>
      <c r="G59" s="19">
        <f>G60</f>
        <v>3088.4</v>
      </c>
    </row>
    <row r="60" spans="1:7" ht="21" customHeight="1">
      <c r="A60" s="22" t="s">
        <v>86</v>
      </c>
      <c r="B60" s="18" t="s">
        <v>10</v>
      </c>
      <c r="C60" s="18" t="s">
        <v>12</v>
      </c>
      <c r="D60" s="18" t="s">
        <v>53</v>
      </c>
      <c r="E60" s="18" t="s">
        <v>37</v>
      </c>
      <c r="F60" s="18"/>
      <c r="G60" s="19">
        <f>G63+G61</f>
        <v>3088.4</v>
      </c>
    </row>
    <row r="61" spans="1:7" ht="12" customHeight="1">
      <c r="A61" s="22" t="s">
        <v>87</v>
      </c>
      <c r="B61" s="18" t="s">
        <v>10</v>
      </c>
      <c r="C61" s="18" t="s">
        <v>12</v>
      </c>
      <c r="D61" s="18" t="s">
        <v>53</v>
      </c>
      <c r="E61" s="18" t="s">
        <v>88</v>
      </c>
      <c r="F61" s="18"/>
      <c r="G61" s="19">
        <f>G62</f>
        <v>707.9</v>
      </c>
    </row>
    <row r="62" spans="1:7" ht="10.5" customHeight="1">
      <c r="A62" s="21" t="s">
        <v>23</v>
      </c>
      <c r="B62" s="18" t="s">
        <v>10</v>
      </c>
      <c r="C62" s="18" t="s">
        <v>12</v>
      </c>
      <c r="D62" s="18" t="s">
        <v>53</v>
      </c>
      <c r="E62" s="18" t="s">
        <v>88</v>
      </c>
      <c r="F62" s="18" t="s">
        <v>41</v>
      </c>
      <c r="G62" s="19">
        <v>707.9</v>
      </c>
    </row>
    <row r="63" spans="1:7" ht="19.5" customHeight="1">
      <c r="A63" s="22" t="s">
        <v>46</v>
      </c>
      <c r="B63" s="18" t="s">
        <v>89</v>
      </c>
      <c r="C63" s="18" t="s">
        <v>12</v>
      </c>
      <c r="D63" s="18" t="s">
        <v>53</v>
      </c>
      <c r="E63" s="18" t="s">
        <v>90</v>
      </c>
      <c r="F63" s="18"/>
      <c r="G63" s="19">
        <f>G64</f>
        <v>2380.5</v>
      </c>
    </row>
    <row r="64" spans="1:7" ht="9.75" customHeight="1">
      <c r="A64" s="21" t="s">
        <v>23</v>
      </c>
      <c r="B64" s="18" t="s">
        <v>89</v>
      </c>
      <c r="C64" s="18" t="s">
        <v>12</v>
      </c>
      <c r="D64" s="18" t="s">
        <v>53</v>
      </c>
      <c r="E64" s="18" t="s">
        <v>90</v>
      </c>
      <c r="F64" s="18" t="s">
        <v>41</v>
      </c>
      <c r="G64" s="19">
        <v>2380.5</v>
      </c>
    </row>
    <row r="65" spans="1:7" ht="12" customHeight="1">
      <c r="A65" s="21" t="s">
        <v>91</v>
      </c>
      <c r="B65" s="18" t="s">
        <v>10</v>
      </c>
      <c r="C65" s="18" t="s">
        <v>12</v>
      </c>
      <c r="D65" s="18" t="s">
        <v>53</v>
      </c>
      <c r="E65" s="18" t="s">
        <v>43</v>
      </c>
      <c r="F65" s="18"/>
      <c r="G65" s="19">
        <f>G66</f>
        <v>323</v>
      </c>
    </row>
    <row r="66" spans="1:7" ht="10.5" customHeight="1">
      <c r="A66" s="24" t="s">
        <v>92</v>
      </c>
      <c r="B66" s="18" t="s">
        <v>10</v>
      </c>
      <c r="C66" s="18" t="s">
        <v>12</v>
      </c>
      <c r="D66" s="18" t="s">
        <v>53</v>
      </c>
      <c r="E66" s="18" t="s">
        <v>45</v>
      </c>
      <c r="F66" s="18"/>
      <c r="G66" s="19">
        <f>G69+G71+G67</f>
        <v>323</v>
      </c>
    </row>
    <row r="67" spans="1:7" ht="20.25" customHeight="1">
      <c r="A67" s="23" t="s">
        <v>46</v>
      </c>
      <c r="B67" s="18" t="s">
        <v>10</v>
      </c>
      <c r="C67" s="18" t="s">
        <v>12</v>
      </c>
      <c r="D67" s="18" t="s">
        <v>53</v>
      </c>
      <c r="E67" s="18" t="s">
        <v>47</v>
      </c>
      <c r="F67" s="18"/>
      <c r="G67" s="19">
        <f>G68</f>
        <v>231.9</v>
      </c>
    </row>
    <row r="68" spans="1:7" ht="9.75" customHeight="1">
      <c r="A68" s="24" t="s">
        <v>48</v>
      </c>
      <c r="B68" s="18" t="s">
        <v>10</v>
      </c>
      <c r="C68" s="18" t="s">
        <v>12</v>
      </c>
      <c r="D68" s="18" t="s">
        <v>53</v>
      </c>
      <c r="E68" s="18" t="s">
        <v>47</v>
      </c>
      <c r="F68" s="18" t="s">
        <v>49</v>
      </c>
      <c r="G68" s="19">
        <v>231.9</v>
      </c>
    </row>
    <row r="69" spans="1:7" ht="10.5" customHeight="1">
      <c r="A69" s="24" t="s">
        <v>93</v>
      </c>
      <c r="B69" s="13" t="s">
        <v>10</v>
      </c>
      <c r="C69" s="13" t="s">
        <v>12</v>
      </c>
      <c r="D69" s="13" t="s">
        <v>53</v>
      </c>
      <c r="E69" s="25" t="s">
        <v>94</v>
      </c>
      <c r="F69" s="25"/>
      <c r="G69" s="19">
        <f>G70</f>
        <v>78.7</v>
      </c>
    </row>
    <row r="70" spans="1:7" ht="9.75" customHeight="1">
      <c r="A70" s="24" t="s">
        <v>48</v>
      </c>
      <c r="B70" s="18" t="s">
        <v>10</v>
      </c>
      <c r="C70" s="18" t="s">
        <v>12</v>
      </c>
      <c r="D70" s="18" t="s">
        <v>53</v>
      </c>
      <c r="E70" s="25" t="s">
        <v>94</v>
      </c>
      <c r="F70" s="25" t="s">
        <v>49</v>
      </c>
      <c r="G70" s="19">
        <v>78.7</v>
      </c>
    </row>
    <row r="71" spans="1:7" ht="9.75" customHeight="1">
      <c r="A71" s="24" t="s">
        <v>95</v>
      </c>
      <c r="B71" s="13" t="s">
        <v>10</v>
      </c>
      <c r="C71" s="13" t="s">
        <v>12</v>
      </c>
      <c r="D71" s="13" t="s">
        <v>53</v>
      </c>
      <c r="E71" s="25" t="s">
        <v>96</v>
      </c>
      <c r="F71" s="25"/>
      <c r="G71" s="19">
        <f>G72</f>
        <v>12.4</v>
      </c>
    </row>
    <row r="72" spans="1:7" ht="9.75" customHeight="1">
      <c r="A72" s="24" t="s">
        <v>48</v>
      </c>
      <c r="B72" s="18" t="s">
        <v>10</v>
      </c>
      <c r="C72" s="18" t="s">
        <v>12</v>
      </c>
      <c r="D72" s="18" t="s">
        <v>53</v>
      </c>
      <c r="E72" s="25" t="s">
        <v>96</v>
      </c>
      <c r="F72" s="25" t="s">
        <v>49</v>
      </c>
      <c r="G72" s="19">
        <v>12.4</v>
      </c>
    </row>
    <row r="73" spans="1:7" ht="9.75" customHeight="1">
      <c r="A73" s="16" t="s">
        <v>97</v>
      </c>
      <c r="B73" s="17" t="s">
        <v>10</v>
      </c>
      <c r="C73" s="17" t="s">
        <v>12</v>
      </c>
      <c r="D73" s="17" t="s">
        <v>98</v>
      </c>
      <c r="E73" s="18"/>
      <c r="F73" s="18"/>
      <c r="G73" s="19">
        <f>G77+G85+G82+G74</f>
        <v>2770.5</v>
      </c>
    </row>
    <row r="74" spans="1:7" ht="9.75" customHeight="1">
      <c r="A74" s="20" t="s">
        <v>99</v>
      </c>
      <c r="B74" s="13" t="s">
        <v>10</v>
      </c>
      <c r="C74" s="13" t="s">
        <v>12</v>
      </c>
      <c r="D74" s="13" t="s">
        <v>98</v>
      </c>
      <c r="E74" s="18" t="s">
        <v>100</v>
      </c>
      <c r="F74" s="18"/>
      <c r="G74" s="19">
        <f>G75</f>
        <v>75</v>
      </c>
    </row>
    <row r="75" spans="1:7" ht="9.75" customHeight="1">
      <c r="A75" s="20" t="s">
        <v>101</v>
      </c>
      <c r="B75" s="13" t="s">
        <v>10</v>
      </c>
      <c r="C75" s="13" t="s">
        <v>12</v>
      </c>
      <c r="D75" s="13" t="s">
        <v>98</v>
      </c>
      <c r="E75" s="18" t="s">
        <v>102</v>
      </c>
      <c r="F75" s="18"/>
      <c r="G75" s="19">
        <f>G76</f>
        <v>75</v>
      </c>
    </row>
    <row r="76" spans="1:7" ht="9.75" customHeight="1">
      <c r="A76" s="21" t="s">
        <v>23</v>
      </c>
      <c r="B76" s="13" t="s">
        <v>10</v>
      </c>
      <c r="C76" s="13" t="s">
        <v>12</v>
      </c>
      <c r="D76" s="13" t="s">
        <v>98</v>
      </c>
      <c r="E76" s="18" t="s">
        <v>102</v>
      </c>
      <c r="F76" s="18" t="s">
        <v>24</v>
      </c>
      <c r="G76" s="19">
        <v>75</v>
      </c>
    </row>
    <row r="77" spans="1:7" ht="9.75" customHeight="1">
      <c r="A77" s="20" t="s">
        <v>103</v>
      </c>
      <c r="B77" s="18" t="s">
        <v>10</v>
      </c>
      <c r="C77" s="18" t="s">
        <v>12</v>
      </c>
      <c r="D77" s="18" t="s">
        <v>98</v>
      </c>
      <c r="E77" s="18" t="s">
        <v>104</v>
      </c>
      <c r="F77" s="18"/>
      <c r="G77" s="19">
        <f>G78+G80</f>
        <v>411.5</v>
      </c>
    </row>
    <row r="78" spans="1:7" ht="18.75" customHeight="1">
      <c r="A78" s="20" t="s">
        <v>105</v>
      </c>
      <c r="B78" s="18" t="s">
        <v>10</v>
      </c>
      <c r="C78" s="18" t="s">
        <v>12</v>
      </c>
      <c r="D78" s="18" t="s">
        <v>98</v>
      </c>
      <c r="E78" s="13" t="s">
        <v>106</v>
      </c>
      <c r="F78" s="18"/>
      <c r="G78" s="19">
        <f>G79</f>
        <v>121.5</v>
      </c>
    </row>
    <row r="79" spans="1:7" ht="9.75" customHeight="1">
      <c r="A79" s="20" t="s">
        <v>48</v>
      </c>
      <c r="B79" s="18" t="s">
        <v>10</v>
      </c>
      <c r="C79" s="18" t="s">
        <v>12</v>
      </c>
      <c r="D79" s="18" t="s">
        <v>98</v>
      </c>
      <c r="E79" s="13" t="s">
        <v>106</v>
      </c>
      <c r="F79" s="18" t="s">
        <v>49</v>
      </c>
      <c r="G79" s="19">
        <v>121.5</v>
      </c>
    </row>
    <row r="80" spans="1:7" ht="9.75" customHeight="1">
      <c r="A80" s="20" t="s">
        <v>107</v>
      </c>
      <c r="B80" s="18" t="s">
        <v>10</v>
      </c>
      <c r="C80" s="18" t="s">
        <v>12</v>
      </c>
      <c r="D80" s="18" t="s">
        <v>98</v>
      </c>
      <c r="E80" s="13" t="s">
        <v>108</v>
      </c>
      <c r="F80" s="18"/>
      <c r="G80" s="19">
        <f>G81</f>
        <v>290</v>
      </c>
    </row>
    <row r="81" spans="1:7" ht="9.75" customHeight="1">
      <c r="A81" s="20" t="s">
        <v>48</v>
      </c>
      <c r="B81" s="18" t="s">
        <v>10</v>
      </c>
      <c r="C81" s="18" t="s">
        <v>12</v>
      </c>
      <c r="D81" s="18" t="s">
        <v>98</v>
      </c>
      <c r="E81" s="13" t="s">
        <v>108</v>
      </c>
      <c r="F81" s="18" t="s">
        <v>49</v>
      </c>
      <c r="G81" s="19">
        <v>290</v>
      </c>
    </row>
    <row r="82" spans="1:7" ht="18.75" customHeight="1">
      <c r="A82" s="22" t="s">
        <v>30</v>
      </c>
      <c r="B82" s="18" t="s">
        <v>10</v>
      </c>
      <c r="C82" s="18" t="s">
        <v>12</v>
      </c>
      <c r="D82" s="18" t="s">
        <v>98</v>
      </c>
      <c r="E82" s="13" t="s">
        <v>109</v>
      </c>
      <c r="F82" s="18"/>
      <c r="G82" s="19">
        <f>G83</f>
        <v>2103</v>
      </c>
    </row>
    <row r="83" spans="1:7" ht="18.75" customHeight="1">
      <c r="A83" s="20" t="s">
        <v>110</v>
      </c>
      <c r="B83" s="18" t="s">
        <v>10</v>
      </c>
      <c r="C83" s="18" t="s">
        <v>12</v>
      </c>
      <c r="D83" s="18" t="s">
        <v>98</v>
      </c>
      <c r="E83" s="13" t="s">
        <v>111</v>
      </c>
      <c r="F83" s="18"/>
      <c r="G83" s="19">
        <f>G84</f>
        <v>2103</v>
      </c>
    </row>
    <row r="84" spans="1:7" ht="9.75" customHeight="1">
      <c r="A84" s="20" t="s">
        <v>48</v>
      </c>
      <c r="B84" s="18" t="s">
        <v>10</v>
      </c>
      <c r="C84" s="18" t="s">
        <v>12</v>
      </c>
      <c r="D84" s="18" t="s">
        <v>98</v>
      </c>
      <c r="E84" s="13" t="s">
        <v>111</v>
      </c>
      <c r="F84" s="18" t="s">
        <v>49</v>
      </c>
      <c r="G84" s="19">
        <v>2103</v>
      </c>
    </row>
    <row r="85" spans="1:7" ht="9.75" customHeight="1">
      <c r="A85" s="21" t="s">
        <v>91</v>
      </c>
      <c r="B85" s="18" t="s">
        <v>10</v>
      </c>
      <c r="C85" s="18" t="s">
        <v>12</v>
      </c>
      <c r="D85" s="18" t="s">
        <v>98</v>
      </c>
      <c r="E85" s="18" t="s">
        <v>43</v>
      </c>
      <c r="F85" s="18"/>
      <c r="G85" s="19">
        <f>G86+G88</f>
        <v>181</v>
      </c>
    </row>
    <row r="86" spans="1:7" ht="19.5" customHeight="1">
      <c r="A86" s="20" t="s">
        <v>112</v>
      </c>
      <c r="B86" s="18" t="s">
        <v>10</v>
      </c>
      <c r="C86" s="18" t="s">
        <v>12</v>
      </c>
      <c r="D86" s="18" t="s">
        <v>98</v>
      </c>
      <c r="E86" s="18" t="s">
        <v>113</v>
      </c>
      <c r="F86" s="18"/>
      <c r="G86" s="19">
        <f>G87</f>
        <v>81</v>
      </c>
    </row>
    <row r="87" spans="1:7" ht="9.75" customHeight="1">
      <c r="A87" s="20" t="s">
        <v>48</v>
      </c>
      <c r="B87" s="18" t="s">
        <v>10</v>
      </c>
      <c r="C87" s="18" t="s">
        <v>12</v>
      </c>
      <c r="D87" s="18" t="s">
        <v>98</v>
      </c>
      <c r="E87" s="18" t="s">
        <v>113</v>
      </c>
      <c r="F87" s="18" t="s">
        <v>49</v>
      </c>
      <c r="G87" s="19">
        <v>81</v>
      </c>
    </row>
    <row r="88" spans="1:7" ht="21" customHeight="1">
      <c r="A88" s="20" t="s">
        <v>114</v>
      </c>
      <c r="B88" s="18" t="s">
        <v>10</v>
      </c>
      <c r="C88" s="18" t="s">
        <v>12</v>
      </c>
      <c r="D88" s="18" t="s">
        <v>98</v>
      </c>
      <c r="E88" s="13" t="s">
        <v>115</v>
      </c>
      <c r="F88" s="18"/>
      <c r="G88" s="19">
        <f>G89</f>
        <v>100</v>
      </c>
    </row>
    <row r="89" spans="1:7" ht="9.75" customHeight="1">
      <c r="A89" s="20" t="s">
        <v>48</v>
      </c>
      <c r="B89" s="18" t="s">
        <v>10</v>
      </c>
      <c r="C89" s="18" t="s">
        <v>12</v>
      </c>
      <c r="D89" s="18" t="s">
        <v>98</v>
      </c>
      <c r="E89" s="13" t="s">
        <v>115</v>
      </c>
      <c r="F89" s="18" t="s">
        <v>49</v>
      </c>
      <c r="G89" s="19">
        <v>100</v>
      </c>
    </row>
    <row r="90" spans="1:7" ht="9.75" customHeight="1">
      <c r="A90" s="16" t="s">
        <v>116</v>
      </c>
      <c r="B90" s="17" t="s">
        <v>10</v>
      </c>
      <c r="C90" s="17" t="s">
        <v>12</v>
      </c>
      <c r="D90" s="17" t="s">
        <v>117</v>
      </c>
      <c r="E90" s="18"/>
      <c r="F90" s="18"/>
      <c r="G90" s="19">
        <f>G91+G94+G101+G98</f>
        <v>11834.399999999998</v>
      </c>
    </row>
    <row r="91" spans="1:7" ht="9.75" customHeight="1">
      <c r="A91" s="20" t="s">
        <v>118</v>
      </c>
      <c r="B91" s="18" t="s">
        <v>10</v>
      </c>
      <c r="C91" s="18" t="s">
        <v>12</v>
      </c>
      <c r="D91" s="18" t="s">
        <v>117</v>
      </c>
      <c r="E91" s="28" t="s">
        <v>119</v>
      </c>
      <c r="F91" s="28"/>
      <c r="G91" s="19">
        <f>G92</f>
        <v>2462.3</v>
      </c>
    </row>
    <row r="92" spans="1:7" ht="9.75" customHeight="1">
      <c r="A92" s="20" t="s">
        <v>120</v>
      </c>
      <c r="B92" s="18" t="s">
        <v>10</v>
      </c>
      <c r="C92" s="18" t="s">
        <v>12</v>
      </c>
      <c r="D92" s="18" t="s">
        <v>117</v>
      </c>
      <c r="E92" s="28" t="s">
        <v>121</v>
      </c>
      <c r="F92" s="28"/>
      <c r="G92" s="19">
        <f>G93</f>
        <v>2462.3</v>
      </c>
    </row>
    <row r="93" spans="1:7" ht="9.75" customHeight="1">
      <c r="A93" s="20" t="s">
        <v>48</v>
      </c>
      <c r="B93" s="18" t="s">
        <v>10</v>
      </c>
      <c r="C93" s="18" t="s">
        <v>12</v>
      </c>
      <c r="D93" s="18" t="s">
        <v>117</v>
      </c>
      <c r="E93" s="28" t="s">
        <v>121</v>
      </c>
      <c r="F93" s="28" t="s">
        <v>49</v>
      </c>
      <c r="G93" s="19">
        <v>2462.3</v>
      </c>
    </row>
    <row r="94" spans="1:7" ht="18" customHeight="1">
      <c r="A94" s="20" t="s">
        <v>122</v>
      </c>
      <c r="B94" s="18" t="s">
        <v>10</v>
      </c>
      <c r="C94" s="18" t="s">
        <v>12</v>
      </c>
      <c r="D94" s="18" t="s">
        <v>117</v>
      </c>
      <c r="E94" s="13" t="s">
        <v>123</v>
      </c>
      <c r="F94" s="13"/>
      <c r="G94" s="19">
        <f>G95</f>
        <v>8338.8</v>
      </c>
    </row>
    <row r="95" spans="1:7" ht="9.75" customHeight="1">
      <c r="A95" s="20" t="s">
        <v>21</v>
      </c>
      <c r="B95" s="18" t="s">
        <v>10</v>
      </c>
      <c r="C95" s="18" t="s">
        <v>12</v>
      </c>
      <c r="D95" s="18" t="s">
        <v>117</v>
      </c>
      <c r="E95" s="13" t="s">
        <v>124</v>
      </c>
      <c r="F95" s="13"/>
      <c r="G95" s="19">
        <f>G96</f>
        <v>8338.8</v>
      </c>
    </row>
    <row r="96" spans="1:7" ht="9.75" customHeight="1">
      <c r="A96" s="21" t="s">
        <v>23</v>
      </c>
      <c r="B96" s="18" t="s">
        <v>10</v>
      </c>
      <c r="C96" s="18" t="s">
        <v>12</v>
      </c>
      <c r="D96" s="18" t="s">
        <v>117</v>
      </c>
      <c r="E96" s="13" t="s">
        <v>124</v>
      </c>
      <c r="F96" s="13" t="s">
        <v>24</v>
      </c>
      <c r="G96" s="19">
        <v>8338.8</v>
      </c>
    </row>
    <row r="97" spans="1:7" ht="29.25" customHeight="1">
      <c r="A97" s="24" t="s">
        <v>25</v>
      </c>
      <c r="B97" s="18" t="s">
        <v>10</v>
      </c>
      <c r="C97" s="18" t="s">
        <v>12</v>
      </c>
      <c r="D97" s="18" t="s">
        <v>117</v>
      </c>
      <c r="E97" s="13" t="s">
        <v>26</v>
      </c>
      <c r="F97" s="13"/>
      <c r="G97" s="19">
        <f>G98</f>
        <v>861.3</v>
      </c>
    </row>
    <row r="98" spans="1:7" ht="11.25" customHeight="1">
      <c r="A98" s="20" t="s">
        <v>125</v>
      </c>
      <c r="B98" s="18" t="s">
        <v>10</v>
      </c>
      <c r="C98" s="18" t="s">
        <v>12</v>
      </c>
      <c r="D98" s="18" t="s">
        <v>117</v>
      </c>
      <c r="E98" s="28" t="s">
        <v>126</v>
      </c>
      <c r="F98" s="28"/>
      <c r="G98" s="19">
        <f>G99</f>
        <v>861.3</v>
      </c>
    </row>
    <row r="99" spans="1:7" ht="19.5" customHeight="1">
      <c r="A99" s="20" t="s">
        <v>127</v>
      </c>
      <c r="B99" s="18" t="s">
        <v>10</v>
      </c>
      <c r="C99" s="18" t="s">
        <v>12</v>
      </c>
      <c r="D99" s="18" t="s">
        <v>117</v>
      </c>
      <c r="E99" s="28" t="s">
        <v>128</v>
      </c>
      <c r="F99" s="28"/>
      <c r="G99" s="19">
        <f>G100</f>
        <v>861.3</v>
      </c>
    </row>
    <row r="100" spans="1:7" ht="9.75" customHeight="1">
      <c r="A100" s="20" t="s">
        <v>48</v>
      </c>
      <c r="B100" s="18" t="s">
        <v>10</v>
      </c>
      <c r="C100" s="18" t="s">
        <v>12</v>
      </c>
      <c r="D100" s="18" t="s">
        <v>117</v>
      </c>
      <c r="E100" s="28" t="s">
        <v>128</v>
      </c>
      <c r="F100" s="28" t="s">
        <v>49</v>
      </c>
      <c r="G100" s="19">
        <v>861.3</v>
      </c>
    </row>
    <row r="101" spans="1:7" ht="9.75" customHeight="1">
      <c r="A101" s="21" t="s">
        <v>91</v>
      </c>
      <c r="B101" s="18" t="s">
        <v>10</v>
      </c>
      <c r="C101" s="18" t="s">
        <v>12</v>
      </c>
      <c r="D101" s="18" t="s">
        <v>117</v>
      </c>
      <c r="E101" s="13" t="s">
        <v>43</v>
      </c>
      <c r="F101" s="13"/>
      <c r="G101" s="19">
        <f>G102+G104+G106+G108</f>
        <v>172</v>
      </c>
    </row>
    <row r="102" spans="1:7" ht="18.75" customHeight="1">
      <c r="A102" s="20" t="s">
        <v>129</v>
      </c>
      <c r="B102" s="18" t="s">
        <v>10</v>
      </c>
      <c r="C102" s="18" t="s">
        <v>12</v>
      </c>
      <c r="D102" s="18" t="s">
        <v>117</v>
      </c>
      <c r="E102" s="13" t="s">
        <v>130</v>
      </c>
      <c r="F102" s="13"/>
      <c r="G102" s="19">
        <f>G103</f>
        <v>6</v>
      </c>
    </row>
    <row r="103" spans="1:7" ht="9.75" customHeight="1">
      <c r="A103" s="20" t="s">
        <v>48</v>
      </c>
      <c r="B103" s="18" t="s">
        <v>10</v>
      </c>
      <c r="C103" s="18" t="s">
        <v>12</v>
      </c>
      <c r="D103" s="18" t="s">
        <v>117</v>
      </c>
      <c r="E103" s="13" t="s">
        <v>130</v>
      </c>
      <c r="F103" s="13" t="s">
        <v>24</v>
      </c>
      <c r="G103" s="19">
        <v>6</v>
      </c>
    </row>
    <row r="104" spans="1:7" ht="18.75" customHeight="1">
      <c r="A104" s="20" t="s">
        <v>131</v>
      </c>
      <c r="B104" s="18" t="s">
        <v>10</v>
      </c>
      <c r="C104" s="18" t="s">
        <v>12</v>
      </c>
      <c r="D104" s="18" t="s">
        <v>117</v>
      </c>
      <c r="E104" s="13" t="s">
        <v>132</v>
      </c>
      <c r="F104" s="13"/>
      <c r="G104" s="19">
        <f>G105</f>
        <v>16</v>
      </c>
    </row>
    <row r="105" spans="1:7" ht="9.75" customHeight="1">
      <c r="A105" s="20" t="s">
        <v>48</v>
      </c>
      <c r="B105" s="18" t="s">
        <v>10</v>
      </c>
      <c r="C105" s="18" t="s">
        <v>12</v>
      </c>
      <c r="D105" s="18" t="s">
        <v>117</v>
      </c>
      <c r="E105" s="13" t="s">
        <v>132</v>
      </c>
      <c r="F105" s="13" t="s">
        <v>24</v>
      </c>
      <c r="G105" s="19">
        <v>16</v>
      </c>
    </row>
    <row r="106" spans="1:7" ht="18.75" customHeight="1">
      <c r="A106" s="24" t="s">
        <v>133</v>
      </c>
      <c r="B106" s="18" t="s">
        <v>10</v>
      </c>
      <c r="C106" s="18" t="s">
        <v>12</v>
      </c>
      <c r="D106" s="18" t="s">
        <v>117</v>
      </c>
      <c r="E106" s="25" t="s">
        <v>134</v>
      </c>
      <c r="F106" s="25"/>
      <c r="G106" s="19">
        <f>G107</f>
        <v>100</v>
      </c>
    </row>
    <row r="107" spans="1:7" ht="9.75" customHeight="1">
      <c r="A107" s="24" t="s">
        <v>48</v>
      </c>
      <c r="B107" s="18" t="s">
        <v>10</v>
      </c>
      <c r="C107" s="18" t="s">
        <v>12</v>
      </c>
      <c r="D107" s="18" t="s">
        <v>117</v>
      </c>
      <c r="E107" s="25" t="s">
        <v>134</v>
      </c>
      <c r="F107" s="25" t="s">
        <v>49</v>
      </c>
      <c r="G107" s="19">
        <v>100</v>
      </c>
    </row>
    <row r="108" spans="1:7" ht="19.5" customHeight="1">
      <c r="A108" s="24" t="s">
        <v>135</v>
      </c>
      <c r="B108" s="18" t="s">
        <v>10</v>
      </c>
      <c r="C108" s="18" t="s">
        <v>12</v>
      </c>
      <c r="D108" s="18" t="s">
        <v>117</v>
      </c>
      <c r="E108" s="25" t="s">
        <v>136</v>
      </c>
      <c r="F108" s="25"/>
      <c r="G108" s="19">
        <f>G109</f>
        <v>50</v>
      </c>
    </row>
    <row r="109" spans="1:7" ht="20.25" customHeight="1">
      <c r="A109" s="24" t="s">
        <v>137</v>
      </c>
      <c r="B109" s="18" t="s">
        <v>10</v>
      </c>
      <c r="C109" s="18" t="s">
        <v>12</v>
      </c>
      <c r="D109" s="18" t="s">
        <v>117</v>
      </c>
      <c r="E109" s="25" t="s">
        <v>138</v>
      </c>
      <c r="F109" s="25"/>
      <c r="G109" s="19">
        <f>G110</f>
        <v>50</v>
      </c>
    </row>
    <row r="110" spans="1:7" ht="9.75" customHeight="1">
      <c r="A110" s="21" t="s">
        <v>23</v>
      </c>
      <c r="B110" s="18" t="s">
        <v>10</v>
      </c>
      <c r="C110" s="18" t="s">
        <v>12</v>
      </c>
      <c r="D110" s="18" t="s">
        <v>117</v>
      </c>
      <c r="E110" s="25" t="s">
        <v>138</v>
      </c>
      <c r="F110" s="25" t="s">
        <v>24</v>
      </c>
      <c r="G110" s="19">
        <v>50</v>
      </c>
    </row>
    <row r="111" spans="1:7" ht="9.75" customHeight="1">
      <c r="A111" s="11" t="s">
        <v>139</v>
      </c>
      <c r="B111" s="12" t="s">
        <v>10</v>
      </c>
      <c r="C111" s="12" t="s">
        <v>140</v>
      </c>
      <c r="D111" s="13"/>
      <c r="E111" s="13"/>
      <c r="F111" s="13"/>
      <c r="G111" s="15">
        <f>G112+G116</f>
        <v>10942.8</v>
      </c>
    </row>
    <row r="112" spans="1:7" ht="9.75" customHeight="1">
      <c r="A112" s="16" t="s">
        <v>141</v>
      </c>
      <c r="B112" s="17" t="s">
        <v>10</v>
      </c>
      <c r="C112" s="17" t="s">
        <v>140</v>
      </c>
      <c r="D112" s="17" t="s">
        <v>142</v>
      </c>
      <c r="E112" s="29"/>
      <c r="F112" s="29"/>
      <c r="G112" s="19">
        <f>G113</f>
        <v>72</v>
      </c>
    </row>
    <row r="113" spans="1:7" ht="9.75" customHeight="1">
      <c r="A113" s="24" t="s">
        <v>143</v>
      </c>
      <c r="B113" s="18" t="s">
        <v>10</v>
      </c>
      <c r="C113" s="18" t="s">
        <v>140</v>
      </c>
      <c r="D113" s="18" t="s">
        <v>142</v>
      </c>
      <c r="E113" s="13" t="s">
        <v>144</v>
      </c>
      <c r="F113" s="13"/>
      <c r="G113" s="19">
        <f>G114</f>
        <v>72</v>
      </c>
    </row>
    <row r="114" spans="1:7" ht="9.75" customHeight="1">
      <c r="A114" s="24" t="s">
        <v>145</v>
      </c>
      <c r="B114" s="13" t="s">
        <v>10</v>
      </c>
      <c r="C114" s="13" t="s">
        <v>140</v>
      </c>
      <c r="D114" s="13" t="s">
        <v>142</v>
      </c>
      <c r="E114" s="13" t="s">
        <v>146</v>
      </c>
      <c r="F114" s="13"/>
      <c r="G114" s="19">
        <f>G115</f>
        <v>72</v>
      </c>
    </row>
    <row r="115" spans="1:7" ht="9.75" customHeight="1">
      <c r="A115" s="24" t="s">
        <v>147</v>
      </c>
      <c r="B115" s="13" t="s">
        <v>10</v>
      </c>
      <c r="C115" s="13" t="s">
        <v>140</v>
      </c>
      <c r="D115" s="13" t="s">
        <v>142</v>
      </c>
      <c r="E115" s="13" t="s">
        <v>146</v>
      </c>
      <c r="F115" s="13" t="s">
        <v>148</v>
      </c>
      <c r="G115" s="19">
        <v>72</v>
      </c>
    </row>
    <row r="116" spans="1:7" ht="9.75" customHeight="1">
      <c r="A116" s="16" t="s">
        <v>149</v>
      </c>
      <c r="B116" s="17" t="s">
        <v>10</v>
      </c>
      <c r="C116" s="17" t="s">
        <v>140</v>
      </c>
      <c r="D116" s="17" t="s">
        <v>150</v>
      </c>
      <c r="E116" s="13"/>
      <c r="F116" s="13"/>
      <c r="G116" s="19">
        <f>G117+G129</f>
        <v>10870.8</v>
      </c>
    </row>
    <row r="117" spans="1:7" ht="9.75" customHeight="1">
      <c r="A117" s="24" t="s">
        <v>74</v>
      </c>
      <c r="B117" s="13" t="s">
        <v>10</v>
      </c>
      <c r="C117" s="13" t="s">
        <v>140</v>
      </c>
      <c r="D117" s="13" t="s">
        <v>150</v>
      </c>
      <c r="E117" s="13" t="s">
        <v>75</v>
      </c>
      <c r="F117" s="13"/>
      <c r="G117" s="19">
        <f>G118+G120</f>
        <v>10611.099999999999</v>
      </c>
    </row>
    <row r="118" spans="1:7" ht="29.25" customHeight="1">
      <c r="A118" s="24" t="s">
        <v>151</v>
      </c>
      <c r="B118" s="13" t="s">
        <v>10</v>
      </c>
      <c r="C118" s="13" t="s">
        <v>140</v>
      </c>
      <c r="D118" s="13" t="s">
        <v>150</v>
      </c>
      <c r="E118" s="13" t="s">
        <v>152</v>
      </c>
      <c r="F118" s="13"/>
      <c r="G118" s="19">
        <f>G119</f>
        <v>1230.3</v>
      </c>
    </row>
    <row r="119" spans="1:7" ht="9.75" customHeight="1">
      <c r="A119" s="24" t="s">
        <v>147</v>
      </c>
      <c r="B119" s="13" t="s">
        <v>10</v>
      </c>
      <c r="C119" s="13" t="s">
        <v>140</v>
      </c>
      <c r="D119" s="13" t="s">
        <v>150</v>
      </c>
      <c r="E119" s="13" t="s">
        <v>152</v>
      </c>
      <c r="F119" s="13" t="s">
        <v>148</v>
      </c>
      <c r="G119" s="19">
        <v>1230.3</v>
      </c>
    </row>
    <row r="120" spans="1:7" ht="18.75" customHeight="1">
      <c r="A120" s="24" t="s">
        <v>153</v>
      </c>
      <c r="B120" s="13" t="s">
        <v>10</v>
      </c>
      <c r="C120" s="13" t="s">
        <v>140</v>
      </c>
      <c r="D120" s="13" t="s">
        <v>150</v>
      </c>
      <c r="E120" s="13" t="s">
        <v>154</v>
      </c>
      <c r="F120" s="13"/>
      <c r="G120" s="19">
        <f>G121+G123+G125+G127</f>
        <v>9380.8</v>
      </c>
    </row>
    <row r="121" spans="1:7" ht="9.75" customHeight="1">
      <c r="A121" s="24" t="s">
        <v>155</v>
      </c>
      <c r="B121" s="13" t="s">
        <v>10</v>
      </c>
      <c r="C121" s="13" t="s">
        <v>140</v>
      </c>
      <c r="D121" s="13" t="s">
        <v>150</v>
      </c>
      <c r="E121" s="13" t="s">
        <v>156</v>
      </c>
      <c r="F121" s="13"/>
      <c r="G121" s="19">
        <f>G122</f>
        <v>652</v>
      </c>
    </row>
    <row r="122" spans="1:7" ht="9.75" customHeight="1">
      <c r="A122" s="24" t="s">
        <v>147</v>
      </c>
      <c r="B122" s="13" t="s">
        <v>10</v>
      </c>
      <c r="C122" s="13" t="s">
        <v>140</v>
      </c>
      <c r="D122" s="13" t="s">
        <v>150</v>
      </c>
      <c r="E122" s="13" t="s">
        <v>156</v>
      </c>
      <c r="F122" s="13" t="s">
        <v>148</v>
      </c>
      <c r="G122" s="19">
        <v>652</v>
      </c>
    </row>
    <row r="123" spans="1:7" ht="9.75" customHeight="1">
      <c r="A123" s="24" t="s">
        <v>157</v>
      </c>
      <c r="B123" s="13" t="s">
        <v>10</v>
      </c>
      <c r="C123" s="13" t="s">
        <v>140</v>
      </c>
      <c r="D123" s="13" t="s">
        <v>150</v>
      </c>
      <c r="E123" s="13" t="s">
        <v>158</v>
      </c>
      <c r="F123" s="13"/>
      <c r="G123" s="19">
        <f>G124</f>
        <v>789.7</v>
      </c>
    </row>
    <row r="124" spans="1:7" ht="9.75" customHeight="1">
      <c r="A124" s="20" t="s">
        <v>48</v>
      </c>
      <c r="B124" s="13" t="s">
        <v>10</v>
      </c>
      <c r="C124" s="13" t="s">
        <v>140</v>
      </c>
      <c r="D124" s="13" t="s">
        <v>150</v>
      </c>
      <c r="E124" s="13" t="s">
        <v>158</v>
      </c>
      <c r="F124" s="13" t="s">
        <v>49</v>
      </c>
      <c r="G124" s="19">
        <v>789.7</v>
      </c>
    </row>
    <row r="125" spans="1:7" ht="9.75" customHeight="1">
      <c r="A125" s="24" t="s">
        <v>159</v>
      </c>
      <c r="B125" s="13" t="s">
        <v>10</v>
      </c>
      <c r="C125" s="13" t="s">
        <v>140</v>
      </c>
      <c r="D125" s="13" t="s">
        <v>150</v>
      </c>
      <c r="E125" s="13" t="s">
        <v>160</v>
      </c>
      <c r="F125" s="13"/>
      <c r="G125" s="19">
        <f>G126</f>
        <v>5734.6</v>
      </c>
    </row>
    <row r="126" spans="1:7" ht="9.75" customHeight="1">
      <c r="A126" s="24" t="s">
        <v>147</v>
      </c>
      <c r="B126" s="13" t="s">
        <v>10</v>
      </c>
      <c r="C126" s="13" t="s">
        <v>140</v>
      </c>
      <c r="D126" s="13" t="s">
        <v>150</v>
      </c>
      <c r="E126" s="13" t="s">
        <v>160</v>
      </c>
      <c r="F126" s="13" t="s">
        <v>148</v>
      </c>
      <c r="G126" s="19">
        <v>5734.6</v>
      </c>
    </row>
    <row r="127" spans="1:7" ht="9.75" customHeight="1">
      <c r="A127" s="24" t="s">
        <v>161</v>
      </c>
      <c r="B127" s="13" t="s">
        <v>10</v>
      </c>
      <c r="C127" s="13" t="s">
        <v>140</v>
      </c>
      <c r="D127" s="13" t="s">
        <v>150</v>
      </c>
      <c r="E127" s="13" t="s">
        <v>162</v>
      </c>
      <c r="F127" s="13"/>
      <c r="G127" s="19">
        <f>G128</f>
        <v>2204.5</v>
      </c>
    </row>
    <row r="128" spans="1:7" ht="9.75" customHeight="1">
      <c r="A128" s="24" t="s">
        <v>147</v>
      </c>
      <c r="B128" s="13" t="s">
        <v>10</v>
      </c>
      <c r="C128" s="13" t="s">
        <v>140</v>
      </c>
      <c r="D128" s="13" t="s">
        <v>150</v>
      </c>
      <c r="E128" s="13" t="s">
        <v>162</v>
      </c>
      <c r="F128" s="13" t="s">
        <v>148</v>
      </c>
      <c r="G128" s="19">
        <v>2204.5</v>
      </c>
    </row>
    <row r="129" spans="1:7" ht="29.25" customHeight="1">
      <c r="A129" s="24" t="s">
        <v>25</v>
      </c>
      <c r="B129" s="13" t="s">
        <v>10</v>
      </c>
      <c r="C129" s="13" t="s">
        <v>140</v>
      </c>
      <c r="D129" s="13" t="s">
        <v>150</v>
      </c>
      <c r="E129" s="13" t="s">
        <v>26</v>
      </c>
      <c r="F129" s="13"/>
      <c r="G129" s="19">
        <f>G130</f>
        <v>259.7</v>
      </c>
    </row>
    <row r="130" spans="1:7" ht="19.5" customHeight="1">
      <c r="A130" s="24" t="s">
        <v>163</v>
      </c>
      <c r="B130" s="13" t="s">
        <v>10</v>
      </c>
      <c r="C130" s="13" t="s">
        <v>140</v>
      </c>
      <c r="D130" s="13" t="s">
        <v>150</v>
      </c>
      <c r="E130" s="13" t="s">
        <v>164</v>
      </c>
      <c r="F130" s="13"/>
      <c r="G130" s="19">
        <f>G131</f>
        <v>259.7</v>
      </c>
    </row>
    <row r="131" spans="1:7" ht="9.75" customHeight="1">
      <c r="A131" s="24" t="s">
        <v>147</v>
      </c>
      <c r="B131" s="13" t="s">
        <v>10</v>
      </c>
      <c r="C131" s="13" t="s">
        <v>140</v>
      </c>
      <c r="D131" s="13" t="s">
        <v>150</v>
      </c>
      <c r="E131" s="13" t="s">
        <v>164</v>
      </c>
      <c r="F131" s="13" t="s">
        <v>148</v>
      </c>
      <c r="G131" s="19">
        <v>259.7</v>
      </c>
    </row>
    <row r="132" spans="1:7" ht="9.75" customHeight="1">
      <c r="A132" s="11" t="s">
        <v>165</v>
      </c>
      <c r="B132" s="12" t="s">
        <v>10</v>
      </c>
      <c r="C132" s="12" t="s">
        <v>166</v>
      </c>
      <c r="D132" s="13"/>
      <c r="E132" s="25"/>
      <c r="F132" s="30"/>
      <c r="G132" s="31">
        <f>G133</f>
        <v>373.9</v>
      </c>
    </row>
    <row r="133" spans="1:7" ht="9.75" customHeight="1">
      <c r="A133" s="16" t="s">
        <v>167</v>
      </c>
      <c r="B133" s="17" t="s">
        <v>10</v>
      </c>
      <c r="C133" s="17" t="s">
        <v>166</v>
      </c>
      <c r="D133" s="17" t="s">
        <v>168</v>
      </c>
      <c r="E133" s="25"/>
      <c r="F133" s="30"/>
      <c r="G133" s="19">
        <f>G135</f>
        <v>373.9</v>
      </c>
    </row>
    <row r="134" spans="1:7" ht="9.75" customHeight="1">
      <c r="A134" s="24" t="s">
        <v>42</v>
      </c>
      <c r="B134" s="13" t="s">
        <v>10</v>
      </c>
      <c r="C134" s="13" t="s">
        <v>166</v>
      </c>
      <c r="D134" s="13" t="s">
        <v>168</v>
      </c>
      <c r="E134" s="25" t="s">
        <v>43</v>
      </c>
      <c r="F134" s="30"/>
      <c r="G134" s="19">
        <f>G135</f>
        <v>373.9</v>
      </c>
    </row>
    <row r="135" spans="1:7" ht="18.75" customHeight="1">
      <c r="A135" s="20" t="s">
        <v>169</v>
      </c>
      <c r="B135" s="13" t="s">
        <v>10</v>
      </c>
      <c r="C135" s="13" t="s">
        <v>166</v>
      </c>
      <c r="D135" s="13" t="s">
        <v>168</v>
      </c>
      <c r="E135" s="25" t="s">
        <v>170</v>
      </c>
      <c r="F135" s="30"/>
      <c r="G135" s="19">
        <f>G136</f>
        <v>373.9</v>
      </c>
    </row>
    <row r="136" spans="1:7" ht="9.75" customHeight="1">
      <c r="A136" s="24" t="s">
        <v>48</v>
      </c>
      <c r="B136" s="13" t="s">
        <v>10</v>
      </c>
      <c r="C136" s="13" t="s">
        <v>166</v>
      </c>
      <c r="D136" s="13" t="s">
        <v>168</v>
      </c>
      <c r="E136" s="25" t="s">
        <v>170</v>
      </c>
      <c r="F136" s="25" t="s">
        <v>49</v>
      </c>
      <c r="G136" s="19">
        <v>373.9</v>
      </c>
    </row>
    <row r="137" spans="1:7" ht="9.75" customHeight="1">
      <c r="A137" s="32" t="s">
        <v>171</v>
      </c>
      <c r="B137" s="33" t="s">
        <v>148</v>
      </c>
      <c r="C137" s="18"/>
      <c r="D137" s="18"/>
      <c r="E137" s="18"/>
      <c r="F137" s="18"/>
      <c r="G137" s="31">
        <f>G138</f>
        <v>50449.4</v>
      </c>
    </row>
    <row r="138" spans="1:7" ht="10.5" customHeight="1">
      <c r="A138" s="11" t="s">
        <v>172</v>
      </c>
      <c r="B138" s="12" t="s">
        <v>148</v>
      </c>
      <c r="C138" s="12" t="s">
        <v>173</v>
      </c>
      <c r="D138" s="18"/>
      <c r="E138" s="18"/>
      <c r="F138" s="18"/>
      <c r="G138" s="34">
        <f>G149+G187+G174+G139</f>
        <v>50449.4</v>
      </c>
    </row>
    <row r="139" spans="1:7" ht="10.5" customHeight="1">
      <c r="A139" s="16" t="s">
        <v>174</v>
      </c>
      <c r="B139" s="17" t="s">
        <v>148</v>
      </c>
      <c r="C139" s="17" t="s">
        <v>173</v>
      </c>
      <c r="D139" s="17" t="s">
        <v>175</v>
      </c>
      <c r="E139" s="18"/>
      <c r="F139" s="18"/>
      <c r="G139" s="19">
        <f>G143+G146+G140</f>
        <v>7104.400000000001</v>
      </c>
    </row>
    <row r="140" spans="1:7" ht="20.25" customHeight="1">
      <c r="A140" s="24" t="s">
        <v>176</v>
      </c>
      <c r="B140" s="13" t="s">
        <v>148</v>
      </c>
      <c r="C140" s="13" t="s">
        <v>175</v>
      </c>
      <c r="D140" s="13" t="s">
        <v>175</v>
      </c>
      <c r="E140" s="18" t="s">
        <v>177</v>
      </c>
      <c r="F140" s="18"/>
      <c r="G140" s="19">
        <f>G141</f>
        <v>4814.6</v>
      </c>
    </row>
    <row r="141" spans="1:7" ht="27.75" customHeight="1">
      <c r="A141" s="24" t="s">
        <v>178</v>
      </c>
      <c r="B141" s="13" t="s">
        <v>148</v>
      </c>
      <c r="C141" s="13" t="s">
        <v>175</v>
      </c>
      <c r="D141" s="13" t="s">
        <v>175</v>
      </c>
      <c r="E141" s="18" t="s">
        <v>179</v>
      </c>
      <c r="F141" s="18"/>
      <c r="G141" s="19">
        <f>G142</f>
        <v>4814.6</v>
      </c>
    </row>
    <row r="142" spans="1:7" ht="10.5" customHeight="1">
      <c r="A142" s="21" t="s">
        <v>23</v>
      </c>
      <c r="B142" s="13" t="s">
        <v>148</v>
      </c>
      <c r="C142" s="13" t="s">
        <v>175</v>
      </c>
      <c r="D142" s="13" t="s">
        <v>175</v>
      </c>
      <c r="E142" s="18" t="s">
        <v>179</v>
      </c>
      <c r="F142" s="18" t="s">
        <v>24</v>
      </c>
      <c r="G142" s="19">
        <v>4814.6</v>
      </c>
    </row>
    <row r="143" spans="1:7" ht="10.5" customHeight="1">
      <c r="A143" s="20" t="s">
        <v>180</v>
      </c>
      <c r="B143" s="18" t="s">
        <v>148</v>
      </c>
      <c r="C143" s="18" t="s">
        <v>173</v>
      </c>
      <c r="D143" s="18" t="s">
        <v>175</v>
      </c>
      <c r="E143" s="18" t="s">
        <v>181</v>
      </c>
      <c r="F143" s="18"/>
      <c r="G143" s="19">
        <f>G144</f>
        <v>2033</v>
      </c>
    </row>
    <row r="144" spans="1:7" ht="10.5" customHeight="1">
      <c r="A144" s="20" t="s">
        <v>21</v>
      </c>
      <c r="B144" s="18" t="s">
        <v>148</v>
      </c>
      <c r="C144" s="18" t="s">
        <v>173</v>
      </c>
      <c r="D144" s="18" t="s">
        <v>175</v>
      </c>
      <c r="E144" s="18" t="s">
        <v>182</v>
      </c>
      <c r="F144" s="18"/>
      <c r="G144" s="19">
        <f>G145</f>
        <v>2033</v>
      </c>
    </row>
    <row r="145" spans="1:7" ht="10.5" customHeight="1">
      <c r="A145" s="21" t="s">
        <v>23</v>
      </c>
      <c r="B145" s="18" t="s">
        <v>148</v>
      </c>
      <c r="C145" s="18" t="s">
        <v>173</v>
      </c>
      <c r="D145" s="18" t="s">
        <v>175</v>
      </c>
      <c r="E145" s="18" t="s">
        <v>182</v>
      </c>
      <c r="F145" s="18" t="s">
        <v>24</v>
      </c>
      <c r="G145" s="19">
        <v>2033</v>
      </c>
    </row>
    <row r="146" spans="1:7" ht="19.5" customHeight="1">
      <c r="A146" s="22" t="s">
        <v>30</v>
      </c>
      <c r="B146" s="18" t="s">
        <v>148</v>
      </c>
      <c r="C146" s="18" t="s">
        <v>173</v>
      </c>
      <c r="D146" s="18" t="s">
        <v>175</v>
      </c>
      <c r="E146" s="18" t="s">
        <v>31</v>
      </c>
      <c r="F146" s="18"/>
      <c r="G146" s="19">
        <f>G147</f>
        <v>256.8</v>
      </c>
    </row>
    <row r="147" spans="1:7" ht="18" customHeight="1">
      <c r="A147" s="23" t="s">
        <v>32</v>
      </c>
      <c r="B147" s="18" t="s">
        <v>148</v>
      </c>
      <c r="C147" s="18" t="s">
        <v>173</v>
      </c>
      <c r="D147" s="18" t="s">
        <v>175</v>
      </c>
      <c r="E147" s="18" t="s">
        <v>33</v>
      </c>
      <c r="F147" s="18"/>
      <c r="G147" s="19">
        <f>G148</f>
        <v>256.8</v>
      </c>
    </row>
    <row r="148" spans="1:7" ht="10.5" customHeight="1">
      <c r="A148" s="21" t="s">
        <v>23</v>
      </c>
      <c r="B148" s="18" t="s">
        <v>148</v>
      </c>
      <c r="C148" s="18" t="s">
        <v>173</v>
      </c>
      <c r="D148" s="18" t="s">
        <v>175</v>
      </c>
      <c r="E148" s="18" t="s">
        <v>33</v>
      </c>
      <c r="F148" s="18" t="s">
        <v>24</v>
      </c>
      <c r="G148" s="19">
        <v>256.8</v>
      </c>
    </row>
    <row r="149" spans="1:7" ht="10.5" customHeight="1">
      <c r="A149" s="16" t="s">
        <v>183</v>
      </c>
      <c r="B149" s="17" t="s">
        <v>148</v>
      </c>
      <c r="C149" s="17" t="s">
        <v>173</v>
      </c>
      <c r="D149" s="17" t="s">
        <v>184</v>
      </c>
      <c r="E149" s="18"/>
      <c r="F149" s="18"/>
      <c r="G149" s="19">
        <f>G150+G153+G165+G156</f>
        <v>25647.5</v>
      </c>
    </row>
    <row r="150" spans="1:7" ht="10.5" customHeight="1">
      <c r="A150" s="20" t="s">
        <v>180</v>
      </c>
      <c r="B150" s="18" t="s">
        <v>148</v>
      </c>
      <c r="C150" s="18" t="s">
        <v>173</v>
      </c>
      <c r="D150" s="18" t="s">
        <v>184</v>
      </c>
      <c r="E150" s="18" t="s">
        <v>181</v>
      </c>
      <c r="F150" s="18"/>
      <c r="G150" s="19">
        <f>G151</f>
        <v>14491.9</v>
      </c>
    </row>
    <row r="151" spans="1:7" ht="10.5" customHeight="1">
      <c r="A151" s="20" t="s">
        <v>21</v>
      </c>
      <c r="B151" s="18" t="s">
        <v>148</v>
      </c>
      <c r="C151" s="18" t="s">
        <v>173</v>
      </c>
      <c r="D151" s="18" t="s">
        <v>184</v>
      </c>
      <c r="E151" s="18" t="s">
        <v>182</v>
      </c>
      <c r="F151" s="18"/>
      <c r="G151" s="19">
        <f>G152</f>
        <v>14491.9</v>
      </c>
    </row>
    <row r="152" spans="1:7" ht="10.5" customHeight="1">
      <c r="A152" s="21" t="s">
        <v>23</v>
      </c>
      <c r="B152" s="18" t="s">
        <v>148</v>
      </c>
      <c r="C152" s="18" t="s">
        <v>173</v>
      </c>
      <c r="D152" s="18" t="s">
        <v>184</v>
      </c>
      <c r="E152" s="18" t="s">
        <v>182</v>
      </c>
      <c r="F152" s="18" t="s">
        <v>24</v>
      </c>
      <c r="G152" s="19">
        <v>14491.9</v>
      </c>
    </row>
    <row r="153" spans="1:7" ht="10.5" customHeight="1">
      <c r="A153" s="21" t="s">
        <v>185</v>
      </c>
      <c r="B153" s="18" t="s">
        <v>148</v>
      </c>
      <c r="C153" s="18" t="s">
        <v>173</v>
      </c>
      <c r="D153" s="18" t="s">
        <v>184</v>
      </c>
      <c r="E153" s="18" t="s">
        <v>186</v>
      </c>
      <c r="F153" s="18"/>
      <c r="G153" s="19">
        <f>G154</f>
        <v>5559.3</v>
      </c>
    </row>
    <row r="154" spans="1:7" ht="10.5" customHeight="1">
      <c r="A154" s="20" t="s">
        <v>187</v>
      </c>
      <c r="B154" s="18" t="s">
        <v>148</v>
      </c>
      <c r="C154" s="18" t="s">
        <v>173</v>
      </c>
      <c r="D154" s="18" t="s">
        <v>184</v>
      </c>
      <c r="E154" s="18" t="s">
        <v>188</v>
      </c>
      <c r="F154" s="18"/>
      <c r="G154" s="19">
        <f>G155</f>
        <v>5559.3</v>
      </c>
    </row>
    <row r="155" spans="1:7" ht="10.5" customHeight="1">
      <c r="A155" s="21" t="s">
        <v>23</v>
      </c>
      <c r="B155" s="18" t="s">
        <v>148</v>
      </c>
      <c r="C155" s="18" t="s">
        <v>173</v>
      </c>
      <c r="D155" s="18" t="s">
        <v>184</v>
      </c>
      <c r="E155" s="18" t="s">
        <v>188</v>
      </c>
      <c r="F155" s="18" t="s">
        <v>24</v>
      </c>
      <c r="G155" s="19">
        <v>5559.3</v>
      </c>
    </row>
    <row r="156" spans="1:7" ht="10.5" customHeight="1">
      <c r="A156" s="20" t="s">
        <v>74</v>
      </c>
      <c r="B156" s="18" t="s">
        <v>148</v>
      </c>
      <c r="C156" s="18" t="s">
        <v>173</v>
      </c>
      <c r="D156" s="18" t="s">
        <v>184</v>
      </c>
      <c r="E156" s="13" t="s">
        <v>75</v>
      </c>
      <c r="F156" s="13"/>
      <c r="G156" s="19">
        <f>G157+G162</f>
        <v>5296.3</v>
      </c>
    </row>
    <row r="157" spans="1:7" ht="19.5" customHeight="1">
      <c r="A157" s="20" t="s">
        <v>189</v>
      </c>
      <c r="B157" s="18" t="s">
        <v>148</v>
      </c>
      <c r="C157" s="18" t="s">
        <v>173</v>
      </c>
      <c r="D157" s="18" t="s">
        <v>184</v>
      </c>
      <c r="E157" s="13" t="s">
        <v>190</v>
      </c>
      <c r="F157" s="13"/>
      <c r="G157" s="19">
        <f>G158+G160</f>
        <v>1522.4</v>
      </c>
    </row>
    <row r="158" spans="1:7" ht="18" customHeight="1">
      <c r="A158" s="20" t="s">
        <v>191</v>
      </c>
      <c r="B158" s="18" t="s">
        <v>148</v>
      </c>
      <c r="C158" s="18" t="s">
        <v>173</v>
      </c>
      <c r="D158" s="18" t="s">
        <v>184</v>
      </c>
      <c r="E158" s="13" t="s">
        <v>192</v>
      </c>
      <c r="F158" s="13"/>
      <c r="G158" s="19">
        <f>G159</f>
        <v>1426.7</v>
      </c>
    </row>
    <row r="159" spans="1:7" ht="10.5" customHeight="1">
      <c r="A159" s="35" t="s">
        <v>23</v>
      </c>
      <c r="B159" s="13" t="s">
        <v>148</v>
      </c>
      <c r="C159" s="13" t="s">
        <v>173</v>
      </c>
      <c r="D159" s="13" t="s">
        <v>184</v>
      </c>
      <c r="E159" s="13" t="s">
        <v>193</v>
      </c>
      <c r="F159" s="13" t="s">
        <v>24</v>
      </c>
      <c r="G159" s="19">
        <v>1426.7</v>
      </c>
    </row>
    <row r="160" spans="1:7" ht="18.75" customHeight="1">
      <c r="A160" s="20" t="s">
        <v>194</v>
      </c>
      <c r="B160" s="18" t="s">
        <v>148</v>
      </c>
      <c r="C160" s="18" t="s">
        <v>173</v>
      </c>
      <c r="D160" s="18" t="s">
        <v>184</v>
      </c>
      <c r="E160" s="13" t="s">
        <v>195</v>
      </c>
      <c r="F160" s="13"/>
      <c r="G160" s="19">
        <f>G161</f>
        <v>95.7</v>
      </c>
    </row>
    <row r="161" spans="1:7" ht="10.5" customHeight="1">
      <c r="A161" s="35" t="s">
        <v>23</v>
      </c>
      <c r="B161" s="13" t="s">
        <v>148</v>
      </c>
      <c r="C161" s="13" t="s">
        <v>173</v>
      </c>
      <c r="D161" s="13" t="s">
        <v>184</v>
      </c>
      <c r="E161" s="13" t="s">
        <v>196</v>
      </c>
      <c r="F161" s="13" t="s">
        <v>24</v>
      </c>
      <c r="G161" s="19">
        <v>95.7</v>
      </c>
    </row>
    <row r="162" spans="1:7" ht="18.75" customHeight="1">
      <c r="A162" s="22" t="s">
        <v>30</v>
      </c>
      <c r="B162" s="18" t="s">
        <v>148</v>
      </c>
      <c r="C162" s="18" t="s">
        <v>173</v>
      </c>
      <c r="D162" s="18" t="s">
        <v>184</v>
      </c>
      <c r="E162" s="18" t="s">
        <v>31</v>
      </c>
      <c r="F162" s="18"/>
      <c r="G162" s="19">
        <f>G163</f>
        <v>3773.9</v>
      </c>
    </row>
    <row r="163" spans="1:7" ht="19.5" customHeight="1">
      <c r="A163" s="23" t="s">
        <v>32</v>
      </c>
      <c r="B163" s="18" t="s">
        <v>148</v>
      </c>
      <c r="C163" s="18" t="s">
        <v>173</v>
      </c>
      <c r="D163" s="18" t="s">
        <v>184</v>
      </c>
      <c r="E163" s="18" t="s">
        <v>33</v>
      </c>
      <c r="F163" s="18"/>
      <c r="G163" s="19">
        <f>G164</f>
        <v>3773.9</v>
      </c>
    </row>
    <row r="164" spans="1:7" ht="10.5" customHeight="1">
      <c r="A164" s="21" t="s">
        <v>23</v>
      </c>
      <c r="B164" s="18" t="s">
        <v>148</v>
      </c>
      <c r="C164" s="18" t="s">
        <v>173</v>
      </c>
      <c r="D164" s="18" t="s">
        <v>184</v>
      </c>
      <c r="E164" s="18" t="s">
        <v>33</v>
      </c>
      <c r="F164" s="18" t="s">
        <v>24</v>
      </c>
      <c r="G164" s="19">
        <v>3773.9</v>
      </c>
    </row>
    <row r="165" spans="1:7" ht="10.5" customHeight="1">
      <c r="A165" s="21" t="s">
        <v>91</v>
      </c>
      <c r="B165" s="18" t="s">
        <v>148</v>
      </c>
      <c r="C165" s="18" t="s">
        <v>173</v>
      </c>
      <c r="D165" s="18" t="s">
        <v>184</v>
      </c>
      <c r="E165" s="13" t="s">
        <v>43</v>
      </c>
      <c r="F165" s="13"/>
      <c r="G165" s="19">
        <f>G166+G168+G170+G172</f>
        <v>300</v>
      </c>
    </row>
    <row r="166" spans="1:7" ht="19.5" customHeight="1">
      <c r="A166" s="20" t="s">
        <v>197</v>
      </c>
      <c r="B166" s="18" t="s">
        <v>148</v>
      </c>
      <c r="C166" s="18" t="s">
        <v>173</v>
      </c>
      <c r="D166" s="18" t="s">
        <v>184</v>
      </c>
      <c r="E166" s="13" t="s">
        <v>198</v>
      </c>
      <c r="F166" s="13"/>
      <c r="G166" s="19">
        <f>G167</f>
        <v>100</v>
      </c>
    </row>
    <row r="167" spans="1:7" ht="10.5" customHeight="1">
      <c r="A167" s="35" t="s">
        <v>23</v>
      </c>
      <c r="B167" s="13" t="s">
        <v>148</v>
      </c>
      <c r="C167" s="13" t="s">
        <v>173</v>
      </c>
      <c r="D167" s="13" t="s">
        <v>184</v>
      </c>
      <c r="E167" s="13" t="s">
        <v>198</v>
      </c>
      <c r="F167" s="13" t="s">
        <v>24</v>
      </c>
      <c r="G167" s="19">
        <v>100</v>
      </c>
    </row>
    <row r="168" spans="1:7" ht="19.5" customHeight="1">
      <c r="A168" s="20" t="s">
        <v>129</v>
      </c>
      <c r="B168" s="13" t="s">
        <v>148</v>
      </c>
      <c r="C168" s="13" t="s">
        <v>173</v>
      </c>
      <c r="D168" s="13" t="s">
        <v>184</v>
      </c>
      <c r="E168" s="13" t="s">
        <v>130</v>
      </c>
      <c r="F168" s="13"/>
      <c r="G168" s="19">
        <f>G169</f>
        <v>40</v>
      </c>
    </row>
    <row r="169" spans="1:7" ht="10.5" customHeight="1">
      <c r="A169" s="35" t="s">
        <v>23</v>
      </c>
      <c r="B169" s="13" t="s">
        <v>148</v>
      </c>
      <c r="C169" s="13" t="s">
        <v>173</v>
      </c>
      <c r="D169" s="13" t="s">
        <v>184</v>
      </c>
      <c r="E169" s="13" t="s">
        <v>130</v>
      </c>
      <c r="F169" s="13" t="s">
        <v>24</v>
      </c>
      <c r="G169" s="19">
        <v>40</v>
      </c>
    </row>
    <row r="170" spans="1:7" ht="19.5" customHeight="1">
      <c r="A170" s="20" t="s">
        <v>131</v>
      </c>
      <c r="B170" s="13" t="s">
        <v>148</v>
      </c>
      <c r="C170" s="13" t="s">
        <v>173</v>
      </c>
      <c r="D170" s="13" t="s">
        <v>184</v>
      </c>
      <c r="E170" s="13" t="s">
        <v>132</v>
      </c>
      <c r="F170" s="13"/>
      <c r="G170" s="19">
        <f>G171</f>
        <v>60</v>
      </c>
    </row>
    <row r="171" spans="1:7" ht="10.5" customHeight="1">
      <c r="A171" s="35" t="s">
        <v>23</v>
      </c>
      <c r="B171" s="13" t="s">
        <v>148</v>
      </c>
      <c r="C171" s="13" t="s">
        <v>173</v>
      </c>
      <c r="D171" s="13" t="s">
        <v>184</v>
      </c>
      <c r="E171" s="13" t="s">
        <v>132</v>
      </c>
      <c r="F171" s="13" t="s">
        <v>24</v>
      </c>
      <c r="G171" s="19">
        <v>60</v>
      </c>
    </row>
    <row r="172" spans="1:7" ht="20.25" customHeight="1">
      <c r="A172" s="24" t="s">
        <v>133</v>
      </c>
      <c r="B172" s="13" t="s">
        <v>148</v>
      </c>
      <c r="C172" s="18" t="s">
        <v>173</v>
      </c>
      <c r="D172" s="18" t="s">
        <v>184</v>
      </c>
      <c r="E172" s="18" t="s">
        <v>134</v>
      </c>
      <c r="F172" s="18"/>
      <c r="G172" s="19">
        <f>G173</f>
        <v>100</v>
      </c>
    </row>
    <row r="173" spans="1:7" ht="10.5" customHeight="1">
      <c r="A173" s="24" t="s">
        <v>48</v>
      </c>
      <c r="B173" s="13" t="s">
        <v>148</v>
      </c>
      <c r="C173" s="18" t="s">
        <v>173</v>
      </c>
      <c r="D173" s="18" t="s">
        <v>184</v>
      </c>
      <c r="E173" s="18" t="s">
        <v>134</v>
      </c>
      <c r="F173" s="18" t="s">
        <v>24</v>
      </c>
      <c r="G173" s="19">
        <v>100</v>
      </c>
    </row>
    <row r="174" spans="1:7" ht="10.5" customHeight="1">
      <c r="A174" s="16" t="s">
        <v>199</v>
      </c>
      <c r="B174" s="17" t="s">
        <v>148</v>
      </c>
      <c r="C174" s="17" t="s">
        <v>173</v>
      </c>
      <c r="D174" s="17" t="s">
        <v>200</v>
      </c>
      <c r="E174" s="18"/>
      <c r="F174" s="18"/>
      <c r="G174" s="19">
        <f>G175+G178+G184</f>
        <v>14230.699999999999</v>
      </c>
    </row>
    <row r="175" spans="1:7" ht="10.5" customHeight="1">
      <c r="A175" s="20" t="s">
        <v>180</v>
      </c>
      <c r="B175" s="18" t="s">
        <v>148</v>
      </c>
      <c r="C175" s="18" t="s">
        <v>173</v>
      </c>
      <c r="D175" s="18" t="s">
        <v>200</v>
      </c>
      <c r="E175" s="18" t="s">
        <v>181</v>
      </c>
      <c r="F175" s="18"/>
      <c r="G175" s="19">
        <f>G176</f>
        <v>12161.8</v>
      </c>
    </row>
    <row r="176" spans="1:7" ht="10.5" customHeight="1">
      <c r="A176" s="20" t="s">
        <v>21</v>
      </c>
      <c r="B176" s="18" t="s">
        <v>148</v>
      </c>
      <c r="C176" s="18" t="s">
        <v>173</v>
      </c>
      <c r="D176" s="18" t="s">
        <v>200</v>
      </c>
      <c r="E176" s="18" t="s">
        <v>182</v>
      </c>
      <c r="F176" s="18"/>
      <c r="G176" s="19">
        <f>G177</f>
        <v>12161.8</v>
      </c>
    </row>
    <row r="177" spans="1:7" ht="10.5" customHeight="1">
      <c r="A177" s="21" t="s">
        <v>23</v>
      </c>
      <c r="B177" s="18" t="s">
        <v>148</v>
      </c>
      <c r="C177" s="18" t="s">
        <v>173</v>
      </c>
      <c r="D177" s="18" t="s">
        <v>200</v>
      </c>
      <c r="E177" s="18" t="s">
        <v>182</v>
      </c>
      <c r="F177" s="18" t="s">
        <v>24</v>
      </c>
      <c r="G177" s="19">
        <v>12161.8</v>
      </c>
    </row>
    <row r="178" spans="1:7" ht="10.5" customHeight="1">
      <c r="A178" s="20" t="s">
        <v>74</v>
      </c>
      <c r="B178" s="18" t="s">
        <v>148</v>
      </c>
      <c r="C178" s="18" t="s">
        <v>173</v>
      </c>
      <c r="D178" s="18" t="s">
        <v>200</v>
      </c>
      <c r="E178" s="13" t="s">
        <v>75</v>
      </c>
      <c r="F178" s="13"/>
      <c r="G178" s="19">
        <f>G179</f>
        <v>2053.5</v>
      </c>
    </row>
    <row r="179" spans="1:7" ht="20.25" customHeight="1">
      <c r="A179" s="20" t="s">
        <v>201</v>
      </c>
      <c r="B179" s="18" t="s">
        <v>148</v>
      </c>
      <c r="C179" s="18" t="s">
        <v>173</v>
      </c>
      <c r="D179" s="18" t="s">
        <v>200</v>
      </c>
      <c r="E179" s="13" t="s">
        <v>202</v>
      </c>
      <c r="F179" s="13"/>
      <c r="G179" s="19">
        <f>G180+G182</f>
        <v>2053.5</v>
      </c>
    </row>
    <row r="180" spans="1:7" ht="20.25" customHeight="1">
      <c r="A180" s="20" t="s">
        <v>203</v>
      </c>
      <c r="B180" s="18" t="s">
        <v>148</v>
      </c>
      <c r="C180" s="18" t="s">
        <v>173</v>
      </c>
      <c r="D180" s="18" t="s">
        <v>200</v>
      </c>
      <c r="E180" s="13" t="s">
        <v>204</v>
      </c>
      <c r="F180" s="13"/>
      <c r="G180" s="19">
        <f>G181</f>
        <v>1924.4</v>
      </c>
    </row>
    <row r="181" spans="1:7" ht="10.5" customHeight="1">
      <c r="A181" s="21" t="s">
        <v>23</v>
      </c>
      <c r="B181" s="18" t="s">
        <v>148</v>
      </c>
      <c r="C181" s="18" t="s">
        <v>173</v>
      </c>
      <c r="D181" s="18" t="s">
        <v>200</v>
      </c>
      <c r="E181" s="13" t="s">
        <v>205</v>
      </c>
      <c r="F181" s="13" t="s">
        <v>24</v>
      </c>
      <c r="G181" s="19">
        <v>1924.4</v>
      </c>
    </row>
    <row r="182" spans="1:7" ht="19.5" customHeight="1">
      <c r="A182" s="20" t="s">
        <v>206</v>
      </c>
      <c r="B182" s="18" t="s">
        <v>148</v>
      </c>
      <c r="C182" s="18" t="s">
        <v>173</v>
      </c>
      <c r="D182" s="18" t="s">
        <v>200</v>
      </c>
      <c r="E182" s="13" t="s">
        <v>207</v>
      </c>
      <c r="F182" s="13"/>
      <c r="G182" s="19">
        <f>G183</f>
        <v>129.1</v>
      </c>
    </row>
    <row r="183" spans="1:7" ht="10.5" customHeight="1">
      <c r="A183" s="21" t="s">
        <v>23</v>
      </c>
      <c r="B183" s="18" t="s">
        <v>148</v>
      </c>
      <c r="C183" s="18" t="s">
        <v>173</v>
      </c>
      <c r="D183" s="18" t="s">
        <v>200</v>
      </c>
      <c r="E183" s="13" t="s">
        <v>207</v>
      </c>
      <c r="F183" s="13" t="s">
        <v>24</v>
      </c>
      <c r="G183" s="19">
        <v>129.1</v>
      </c>
    </row>
    <row r="184" spans="1:7" ht="20.25" customHeight="1">
      <c r="A184" s="22" t="s">
        <v>30</v>
      </c>
      <c r="B184" s="18" t="s">
        <v>148</v>
      </c>
      <c r="C184" s="18" t="s">
        <v>173</v>
      </c>
      <c r="D184" s="18" t="s">
        <v>200</v>
      </c>
      <c r="E184" s="18" t="s">
        <v>31</v>
      </c>
      <c r="F184" s="18"/>
      <c r="G184" s="19">
        <f>G185</f>
        <v>15.4</v>
      </c>
    </row>
    <row r="185" spans="1:7" ht="18.75" customHeight="1">
      <c r="A185" s="23" t="s">
        <v>32</v>
      </c>
      <c r="B185" s="18" t="s">
        <v>148</v>
      </c>
      <c r="C185" s="18" t="s">
        <v>173</v>
      </c>
      <c r="D185" s="18" t="s">
        <v>200</v>
      </c>
      <c r="E185" s="18" t="s">
        <v>33</v>
      </c>
      <c r="F185" s="18"/>
      <c r="G185" s="19">
        <f>G186</f>
        <v>15.4</v>
      </c>
    </row>
    <row r="186" spans="1:7" ht="10.5" customHeight="1">
      <c r="A186" s="21" t="s">
        <v>23</v>
      </c>
      <c r="B186" s="18" t="s">
        <v>148</v>
      </c>
      <c r="C186" s="18" t="s">
        <v>173</v>
      </c>
      <c r="D186" s="18" t="s">
        <v>200</v>
      </c>
      <c r="E186" s="18" t="s">
        <v>33</v>
      </c>
      <c r="F186" s="18" t="s">
        <v>24</v>
      </c>
      <c r="G186" s="19">
        <v>15.4</v>
      </c>
    </row>
    <row r="187" spans="1:7" ht="10.5" customHeight="1">
      <c r="A187" s="16" t="s">
        <v>208</v>
      </c>
      <c r="B187" s="17" t="s">
        <v>148</v>
      </c>
      <c r="C187" s="17" t="s">
        <v>173</v>
      </c>
      <c r="D187" s="17" t="s">
        <v>209</v>
      </c>
      <c r="E187" s="18"/>
      <c r="F187" s="18"/>
      <c r="G187" s="19">
        <f>G188+G191+G194+G197</f>
        <v>3466.7999999999997</v>
      </c>
    </row>
    <row r="188" spans="1:7" ht="18.75" customHeight="1">
      <c r="A188" s="20" t="s">
        <v>122</v>
      </c>
      <c r="B188" s="18" t="s">
        <v>148</v>
      </c>
      <c r="C188" s="18" t="s">
        <v>173</v>
      </c>
      <c r="D188" s="18" t="s">
        <v>209</v>
      </c>
      <c r="E188" s="18" t="s">
        <v>123</v>
      </c>
      <c r="F188" s="18"/>
      <c r="G188" s="19">
        <f>G189</f>
        <v>1989.8</v>
      </c>
    </row>
    <row r="189" spans="1:7" ht="10.5" customHeight="1">
      <c r="A189" s="20" t="s">
        <v>21</v>
      </c>
      <c r="B189" s="18" t="s">
        <v>148</v>
      </c>
      <c r="C189" s="18" t="s">
        <v>173</v>
      </c>
      <c r="D189" s="18" t="s">
        <v>209</v>
      </c>
      <c r="E189" s="18" t="s">
        <v>210</v>
      </c>
      <c r="F189" s="18"/>
      <c r="G189" s="19">
        <f>G190</f>
        <v>1989.8</v>
      </c>
    </row>
    <row r="190" spans="1:7" ht="10.5" customHeight="1">
      <c r="A190" s="21" t="s">
        <v>23</v>
      </c>
      <c r="B190" s="18" t="s">
        <v>148</v>
      </c>
      <c r="C190" s="18" t="s">
        <v>173</v>
      </c>
      <c r="D190" s="18" t="s">
        <v>209</v>
      </c>
      <c r="E190" s="18" t="s">
        <v>124</v>
      </c>
      <c r="F190" s="18" t="s">
        <v>24</v>
      </c>
      <c r="G190" s="19">
        <v>1989.8</v>
      </c>
    </row>
    <row r="191" spans="1:7" ht="19.5" customHeight="1">
      <c r="A191" s="22" t="s">
        <v>30</v>
      </c>
      <c r="B191" s="18" t="s">
        <v>148</v>
      </c>
      <c r="C191" s="18" t="s">
        <v>173</v>
      </c>
      <c r="D191" s="18" t="s">
        <v>209</v>
      </c>
      <c r="E191" s="18" t="s">
        <v>109</v>
      </c>
      <c r="F191" s="18"/>
      <c r="G191" s="19">
        <f>G192</f>
        <v>1297.3</v>
      </c>
    </row>
    <row r="192" spans="1:7" ht="10.5" customHeight="1">
      <c r="A192" s="21" t="s">
        <v>211</v>
      </c>
      <c r="B192" s="18" t="s">
        <v>148</v>
      </c>
      <c r="C192" s="18" t="s">
        <v>173</v>
      </c>
      <c r="D192" s="18" t="s">
        <v>209</v>
      </c>
      <c r="E192" s="18" t="s">
        <v>212</v>
      </c>
      <c r="F192" s="18"/>
      <c r="G192" s="19">
        <f>G193</f>
        <v>1297.3</v>
      </c>
    </row>
    <row r="193" spans="1:7" ht="10.5" customHeight="1">
      <c r="A193" s="21" t="s">
        <v>23</v>
      </c>
      <c r="B193" s="18" t="s">
        <v>148</v>
      </c>
      <c r="C193" s="18" t="s">
        <v>173</v>
      </c>
      <c r="D193" s="18" t="s">
        <v>209</v>
      </c>
      <c r="E193" s="18" t="s">
        <v>212</v>
      </c>
      <c r="F193" s="18" t="s">
        <v>24</v>
      </c>
      <c r="G193" s="19">
        <v>1297.3</v>
      </c>
    </row>
    <row r="194" spans="1:7" ht="10.5" customHeight="1">
      <c r="A194" s="21" t="s">
        <v>213</v>
      </c>
      <c r="B194" s="18" t="s">
        <v>148</v>
      </c>
      <c r="C194" s="18" t="s">
        <v>173</v>
      </c>
      <c r="D194" s="18" t="s">
        <v>209</v>
      </c>
      <c r="E194" s="18" t="s">
        <v>214</v>
      </c>
      <c r="F194" s="18"/>
      <c r="G194" s="19">
        <f>G195</f>
        <v>129.7</v>
      </c>
    </row>
    <row r="195" spans="1:7" ht="10.5" customHeight="1">
      <c r="A195" s="21" t="s">
        <v>23</v>
      </c>
      <c r="B195" s="18" t="s">
        <v>148</v>
      </c>
      <c r="C195" s="18" t="s">
        <v>173</v>
      </c>
      <c r="D195" s="18" t="s">
        <v>209</v>
      </c>
      <c r="E195" s="18" t="s">
        <v>214</v>
      </c>
      <c r="F195" s="18" t="s">
        <v>24</v>
      </c>
      <c r="G195" s="19">
        <v>129.7</v>
      </c>
    </row>
    <row r="196" spans="1:7" ht="10.5" customHeight="1">
      <c r="A196" s="21" t="s">
        <v>91</v>
      </c>
      <c r="B196" s="18" t="s">
        <v>148</v>
      </c>
      <c r="C196" s="18" t="s">
        <v>173</v>
      </c>
      <c r="D196" s="18" t="s">
        <v>209</v>
      </c>
      <c r="E196" s="18" t="s">
        <v>43</v>
      </c>
      <c r="F196" s="18"/>
      <c r="G196" s="19">
        <f>G197</f>
        <v>50</v>
      </c>
    </row>
    <row r="197" spans="1:7" ht="20.25" customHeight="1">
      <c r="A197" s="24" t="s">
        <v>135</v>
      </c>
      <c r="B197" s="18" t="s">
        <v>148</v>
      </c>
      <c r="C197" s="18" t="s">
        <v>173</v>
      </c>
      <c r="D197" s="18" t="s">
        <v>209</v>
      </c>
      <c r="E197" s="18" t="s">
        <v>136</v>
      </c>
      <c r="F197" s="18"/>
      <c r="G197" s="19">
        <f>G198</f>
        <v>50</v>
      </c>
    </row>
    <row r="198" spans="1:7" ht="20.25" customHeight="1">
      <c r="A198" s="24" t="s">
        <v>137</v>
      </c>
      <c r="B198" s="18" t="s">
        <v>148</v>
      </c>
      <c r="C198" s="18" t="s">
        <v>173</v>
      </c>
      <c r="D198" s="18" t="s">
        <v>209</v>
      </c>
      <c r="E198" s="18" t="s">
        <v>138</v>
      </c>
      <c r="F198" s="18"/>
      <c r="G198" s="19">
        <f>G199</f>
        <v>50</v>
      </c>
    </row>
    <row r="199" spans="1:7" ht="10.5" customHeight="1">
      <c r="A199" s="21" t="s">
        <v>23</v>
      </c>
      <c r="B199" s="18" t="s">
        <v>148</v>
      </c>
      <c r="C199" s="18" t="s">
        <v>173</v>
      </c>
      <c r="D199" s="18" t="s">
        <v>209</v>
      </c>
      <c r="E199" s="18" t="s">
        <v>138</v>
      </c>
      <c r="F199" s="18" t="s">
        <v>24</v>
      </c>
      <c r="G199" s="19">
        <v>50</v>
      </c>
    </row>
    <row r="200" spans="1:7" ht="10.5" customHeight="1">
      <c r="A200" s="5" t="s">
        <v>215</v>
      </c>
      <c r="B200" s="33" t="s">
        <v>216</v>
      </c>
      <c r="C200" s="36"/>
      <c r="D200" s="36"/>
      <c r="E200" s="37"/>
      <c r="F200" s="37"/>
      <c r="G200" s="38">
        <f>G201</f>
        <v>1626.5</v>
      </c>
    </row>
    <row r="201" spans="1:7" ht="9.75" customHeight="1">
      <c r="A201" s="11" t="s">
        <v>217</v>
      </c>
      <c r="B201" s="12" t="s">
        <v>216</v>
      </c>
      <c r="C201" s="39" t="s">
        <v>218</v>
      </c>
      <c r="D201" s="28"/>
      <c r="E201" s="28"/>
      <c r="F201" s="28"/>
      <c r="G201" s="15">
        <f>G202</f>
        <v>1626.5</v>
      </c>
    </row>
    <row r="202" spans="1:7" ht="20.25" customHeight="1">
      <c r="A202" s="16" t="s">
        <v>219</v>
      </c>
      <c r="B202" s="17" t="s">
        <v>216</v>
      </c>
      <c r="C202" s="40" t="s">
        <v>218</v>
      </c>
      <c r="D202" s="40" t="s">
        <v>220</v>
      </c>
      <c r="E202" s="28"/>
      <c r="F202" s="28"/>
      <c r="G202" s="19">
        <f>G203</f>
        <v>1626.5</v>
      </c>
    </row>
    <row r="203" spans="1:7" ht="18" customHeight="1">
      <c r="A203" s="20" t="s">
        <v>221</v>
      </c>
      <c r="B203" s="18" t="s">
        <v>216</v>
      </c>
      <c r="C203" s="28" t="s">
        <v>218</v>
      </c>
      <c r="D203" s="28" t="s">
        <v>220</v>
      </c>
      <c r="E203" s="28" t="s">
        <v>119</v>
      </c>
      <c r="F203" s="28"/>
      <c r="G203" s="19">
        <f>G204+G206</f>
        <v>1626.5</v>
      </c>
    </row>
    <row r="204" spans="1:7" ht="10.5" customHeight="1">
      <c r="A204" s="24" t="s">
        <v>120</v>
      </c>
      <c r="B204" s="18" t="s">
        <v>216</v>
      </c>
      <c r="C204" s="28" t="s">
        <v>218</v>
      </c>
      <c r="D204" s="28" t="s">
        <v>220</v>
      </c>
      <c r="E204" s="28" t="s">
        <v>121</v>
      </c>
      <c r="F204" s="28"/>
      <c r="G204" s="19">
        <f>G205</f>
        <v>697.9</v>
      </c>
    </row>
    <row r="205" spans="1:7" ht="10.5" customHeight="1">
      <c r="A205" s="20" t="s">
        <v>48</v>
      </c>
      <c r="B205" s="18" t="s">
        <v>216</v>
      </c>
      <c r="C205" s="28" t="s">
        <v>218</v>
      </c>
      <c r="D205" s="28" t="s">
        <v>220</v>
      </c>
      <c r="E205" s="28" t="s">
        <v>121</v>
      </c>
      <c r="F205" s="28" t="s">
        <v>49</v>
      </c>
      <c r="G205" s="19">
        <v>697.9</v>
      </c>
    </row>
    <row r="206" spans="1:7" ht="10.5" customHeight="1">
      <c r="A206" s="20" t="s">
        <v>222</v>
      </c>
      <c r="B206" s="18" t="s">
        <v>216</v>
      </c>
      <c r="C206" s="41" t="s">
        <v>218</v>
      </c>
      <c r="D206" s="41" t="s">
        <v>220</v>
      </c>
      <c r="E206" s="28" t="s">
        <v>223</v>
      </c>
      <c r="F206" s="28"/>
      <c r="G206" s="19">
        <f>G207</f>
        <v>928.6</v>
      </c>
    </row>
    <row r="207" spans="1:7" ht="10.5" customHeight="1">
      <c r="A207" s="20" t="s">
        <v>48</v>
      </c>
      <c r="B207" s="18" t="s">
        <v>216</v>
      </c>
      <c r="C207" s="41" t="s">
        <v>218</v>
      </c>
      <c r="D207" s="41" t="s">
        <v>220</v>
      </c>
      <c r="E207" s="28" t="s">
        <v>223</v>
      </c>
      <c r="F207" s="28" t="s">
        <v>49</v>
      </c>
      <c r="G207" s="19">
        <v>928.6</v>
      </c>
    </row>
    <row r="208" spans="1:8" ht="10.5" customHeight="1">
      <c r="A208" s="5" t="s">
        <v>224</v>
      </c>
      <c r="B208" s="33" t="s">
        <v>225</v>
      </c>
      <c r="C208" s="28"/>
      <c r="D208" s="41"/>
      <c r="E208" s="41"/>
      <c r="F208" s="41"/>
      <c r="G208" s="42">
        <f>G209+G251+G237+G246</f>
        <v>42023.9</v>
      </c>
      <c r="H208" s="43"/>
    </row>
    <row r="209" spans="1:7" ht="9.75" customHeight="1">
      <c r="A209" s="11" t="s">
        <v>217</v>
      </c>
      <c r="B209" s="12" t="s">
        <v>225</v>
      </c>
      <c r="C209" s="39" t="s">
        <v>218</v>
      </c>
      <c r="D209" s="28"/>
      <c r="E209" s="28"/>
      <c r="F209" s="28"/>
      <c r="G209" s="15">
        <f>G210+G214+G227+G223</f>
        <v>11597.9</v>
      </c>
    </row>
    <row r="210" spans="1:7" ht="19.5" customHeight="1">
      <c r="A210" s="16" t="s">
        <v>226</v>
      </c>
      <c r="B210" s="17" t="s">
        <v>225</v>
      </c>
      <c r="C210" s="40" t="s">
        <v>218</v>
      </c>
      <c r="D210" s="40" t="s">
        <v>227</v>
      </c>
      <c r="E210" s="28"/>
      <c r="F210" s="28"/>
      <c r="G210" s="19">
        <f>G211</f>
        <v>2168.3</v>
      </c>
    </row>
    <row r="211" spans="1:7" ht="10.5" customHeight="1">
      <c r="A211" s="20" t="s">
        <v>118</v>
      </c>
      <c r="B211" s="18" t="s">
        <v>225</v>
      </c>
      <c r="C211" s="28" t="s">
        <v>218</v>
      </c>
      <c r="D211" s="28" t="s">
        <v>227</v>
      </c>
      <c r="E211" s="28" t="s">
        <v>119</v>
      </c>
      <c r="F211" s="28"/>
      <c r="G211" s="19">
        <f>G212</f>
        <v>2168.3</v>
      </c>
    </row>
    <row r="212" spans="1:7" ht="10.5" customHeight="1">
      <c r="A212" s="20" t="s">
        <v>120</v>
      </c>
      <c r="B212" s="18" t="s">
        <v>225</v>
      </c>
      <c r="C212" s="28" t="s">
        <v>218</v>
      </c>
      <c r="D212" s="28" t="s">
        <v>227</v>
      </c>
      <c r="E212" s="28" t="s">
        <v>121</v>
      </c>
      <c r="F212" s="28"/>
      <c r="G212" s="19">
        <f>G213</f>
        <v>2168.3</v>
      </c>
    </row>
    <row r="213" spans="1:9" ht="10.5" customHeight="1">
      <c r="A213" s="20" t="s">
        <v>48</v>
      </c>
      <c r="B213" s="18" t="s">
        <v>225</v>
      </c>
      <c r="C213" s="28" t="s">
        <v>218</v>
      </c>
      <c r="D213" s="28" t="s">
        <v>227</v>
      </c>
      <c r="E213" s="28" t="s">
        <v>121</v>
      </c>
      <c r="F213" s="28" t="s">
        <v>49</v>
      </c>
      <c r="G213" s="19">
        <v>2168.3</v>
      </c>
      <c r="H213" s="44"/>
      <c r="I213" s="45"/>
    </row>
    <row r="214" spans="1:7" ht="18.75" customHeight="1">
      <c r="A214" s="16" t="s">
        <v>228</v>
      </c>
      <c r="B214" s="17" t="s">
        <v>225</v>
      </c>
      <c r="C214" s="40" t="s">
        <v>218</v>
      </c>
      <c r="D214" s="40" t="s">
        <v>229</v>
      </c>
      <c r="E214" s="28"/>
      <c r="F214" s="28"/>
      <c r="G214" s="19">
        <f>G215+G218</f>
        <v>9055.3</v>
      </c>
    </row>
    <row r="215" spans="1:7" ht="10.5" customHeight="1">
      <c r="A215" s="20" t="s">
        <v>118</v>
      </c>
      <c r="B215" s="18" t="s">
        <v>225</v>
      </c>
      <c r="C215" s="28" t="s">
        <v>218</v>
      </c>
      <c r="D215" s="28" t="s">
        <v>229</v>
      </c>
      <c r="E215" s="28" t="s">
        <v>119</v>
      </c>
      <c r="F215" s="28"/>
      <c r="G215" s="19">
        <f>G216</f>
        <v>8442.3</v>
      </c>
    </row>
    <row r="216" spans="1:7" ht="10.5" customHeight="1">
      <c r="A216" s="20" t="s">
        <v>120</v>
      </c>
      <c r="B216" s="18" t="s">
        <v>225</v>
      </c>
      <c r="C216" s="28" t="s">
        <v>218</v>
      </c>
      <c r="D216" s="28" t="s">
        <v>229</v>
      </c>
      <c r="E216" s="28" t="s">
        <v>121</v>
      </c>
      <c r="F216" s="28"/>
      <c r="G216" s="19">
        <f>G217</f>
        <v>8442.3</v>
      </c>
    </row>
    <row r="217" spans="1:7" ht="10.5" customHeight="1">
      <c r="A217" s="20" t="s">
        <v>48</v>
      </c>
      <c r="B217" s="18" t="s">
        <v>225</v>
      </c>
      <c r="C217" s="28" t="s">
        <v>218</v>
      </c>
      <c r="D217" s="28" t="s">
        <v>229</v>
      </c>
      <c r="E217" s="28" t="s">
        <v>121</v>
      </c>
      <c r="F217" s="28" t="s">
        <v>49</v>
      </c>
      <c r="G217" s="19">
        <v>8442.3</v>
      </c>
    </row>
    <row r="218" spans="1:7" ht="20.25" customHeight="1">
      <c r="A218" s="20" t="s">
        <v>30</v>
      </c>
      <c r="B218" s="18" t="s">
        <v>225</v>
      </c>
      <c r="C218" s="28" t="s">
        <v>218</v>
      </c>
      <c r="D218" s="28" t="s">
        <v>229</v>
      </c>
      <c r="E218" s="28" t="s">
        <v>109</v>
      </c>
      <c r="F218" s="28"/>
      <c r="G218" s="19">
        <f>G219+G221</f>
        <v>613</v>
      </c>
    </row>
    <row r="219" spans="1:7" ht="18.75" customHeight="1">
      <c r="A219" s="20" t="s">
        <v>230</v>
      </c>
      <c r="B219" s="18" t="s">
        <v>225</v>
      </c>
      <c r="C219" s="28" t="s">
        <v>218</v>
      </c>
      <c r="D219" s="28" t="s">
        <v>229</v>
      </c>
      <c r="E219" s="28" t="s">
        <v>231</v>
      </c>
      <c r="F219" s="28"/>
      <c r="G219" s="19">
        <f>G220</f>
        <v>501.9</v>
      </c>
    </row>
    <row r="220" spans="1:7" ht="12" customHeight="1">
      <c r="A220" s="20" t="s">
        <v>48</v>
      </c>
      <c r="B220" s="18" t="s">
        <v>225</v>
      </c>
      <c r="C220" s="28" t="s">
        <v>218</v>
      </c>
      <c r="D220" s="28" t="s">
        <v>229</v>
      </c>
      <c r="E220" s="28" t="s">
        <v>231</v>
      </c>
      <c r="F220" s="28" t="s">
        <v>49</v>
      </c>
      <c r="G220" s="19">
        <v>501.9</v>
      </c>
    </row>
    <row r="221" spans="1:7" ht="18.75" customHeight="1">
      <c r="A221" s="20" t="s">
        <v>232</v>
      </c>
      <c r="B221" s="18" t="s">
        <v>225</v>
      </c>
      <c r="C221" s="28" t="s">
        <v>218</v>
      </c>
      <c r="D221" s="28" t="s">
        <v>229</v>
      </c>
      <c r="E221" s="28" t="s">
        <v>233</v>
      </c>
      <c r="F221" s="28"/>
      <c r="G221" s="19">
        <f>G222</f>
        <v>111.1</v>
      </c>
    </row>
    <row r="222" spans="1:7" ht="10.5" customHeight="1">
      <c r="A222" s="20" t="s">
        <v>48</v>
      </c>
      <c r="B222" s="18" t="s">
        <v>225</v>
      </c>
      <c r="C222" s="28" t="s">
        <v>218</v>
      </c>
      <c r="D222" s="28" t="s">
        <v>229</v>
      </c>
      <c r="E222" s="28" t="s">
        <v>233</v>
      </c>
      <c r="F222" s="28" t="s">
        <v>49</v>
      </c>
      <c r="G222" s="19">
        <v>111.1</v>
      </c>
    </row>
    <row r="223" spans="1:7" ht="10.5" customHeight="1">
      <c r="A223" s="16" t="s">
        <v>234</v>
      </c>
      <c r="B223" s="17" t="s">
        <v>225</v>
      </c>
      <c r="C223" s="40" t="s">
        <v>218</v>
      </c>
      <c r="D223" s="40" t="s">
        <v>235</v>
      </c>
      <c r="E223" s="28"/>
      <c r="F223" s="28"/>
      <c r="G223" s="19">
        <f>G224</f>
        <v>24.2</v>
      </c>
    </row>
    <row r="224" spans="1:7" ht="10.5" customHeight="1">
      <c r="A224" s="20" t="s">
        <v>234</v>
      </c>
      <c r="B224" s="18" t="s">
        <v>225</v>
      </c>
      <c r="C224" s="28" t="s">
        <v>218</v>
      </c>
      <c r="D224" s="28" t="s">
        <v>235</v>
      </c>
      <c r="E224" s="28" t="s">
        <v>236</v>
      </c>
      <c r="F224" s="28"/>
      <c r="G224" s="19">
        <f>G225</f>
        <v>24.2</v>
      </c>
    </row>
    <row r="225" spans="1:7" ht="10.5" customHeight="1">
      <c r="A225" s="20" t="s">
        <v>237</v>
      </c>
      <c r="B225" s="18" t="s">
        <v>225</v>
      </c>
      <c r="C225" s="28" t="s">
        <v>218</v>
      </c>
      <c r="D225" s="28" t="s">
        <v>235</v>
      </c>
      <c r="E225" s="28" t="s">
        <v>238</v>
      </c>
      <c r="F225" s="28"/>
      <c r="G225" s="19">
        <f>G226</f>
        <v>24.2</v>
      </c>
    </row>
    <row r="226" spans="1:7" ht="10.5" customHeight="1">
      <c r="A226" s="20" t="s">
        <v>239</v>
      </c>
      <c r="B226" s="18" t="s">
        <v>225</v>
      </c>
      <c r="C226" s="28" t="s">
        <v>218</v>
      </c>
      <c r="D226" s="28" t="s">
        <v>235</v>
      </c>
      <c r="E226" s="28" t="s">
        <v>238</v>
      </c>
      <c r="F226" s="28" t="s">
        <v>240</v>
      </c>
      <c r="G226" s="19">
        <v>24.2</v>
      </c>
    </row>
    <row r="227" spans="1:7" ht="9" customHeight="1">
      <c r="A227" s="16" t="s">
        <v>241</v>
      </c>
      <c r="B227" s="17" t="s">
        <v>225</v>
      </c>
      <c r="C227" s="40" t="s">
        <v>218</v>
      </c>
      <c r="D227" s="40" t="s">
        <v>242</v>
      </c>
      <c r="E227" s="28"/>
      <c r="F227" s="28"/>
      <c r="G227" s="19">
        <f>G231+G228</f>
        <v>350.1</v>
      </c>
    </row>
    <row r="228" spans="1:7" ht="9" customHeight="1">
      <c r="A228" s="24" t="s">
        <v>118</v>
      </c>
      <c r="B228" s="13" t="s">
        <v>225</v>
      </c>
      <c r="C228" s="41" t="s">
        <v>218</v>
      </c>
      <c r="D228" s="41" t="s">
        <v>242</v>
      </c>
      <c r="E228" s="28" t="s">
        <v>243</v>
      </c>
      <c r="F228" s="28"/>
      <c r="G228" s="19">
        <f>G229</f>
        <v>198.2</v>
      </c>
    </row>
    <row r="229" spans="1:7" ht="9" customHeight="1">
      <c r="A229" s="24" t="s">
        <v>244</v>
      </c>
      <c r="B229" s="13" t="s">
        <v>225</v>
      </c>
      <c r="C229" s="41" t="s">
        <v>218</v>
      </c>
      <c r="D229" s="41" t="s">
        <v>242</v>
      </c>
      <c r="E229" s="28" t="s">
        <v>245</v>
      </c>
      <c r="F229" s="28"/>
      <c r="G229" s="19">
        <f>G230</f>
        <v>198.2</v>
      </c>
    </row>
    <row r="230" spans="1:7" ht="9" customHeight="1">
      <c r="A230" s="24" t="s">
        <v>48</v>
      </c>
      <c r="B230" s="13" t="s">
        <v>225</v>
      </c>
      <c r="C230" s="41" t="s">
        <v>218</v>
      </c>
      <c r="D230" s="41" t="s">
        <v>242</v>
      </c>
      <c r="E230" s="28" t="s">
        <v>245</v>
      </c>
      <c r="F230" s="28" t="s">
        <v>49</v>
      </c>
      <c r="G230" s="19">
        <v>198.2</v>
      </c>
    </row>
    <row r="231" spans="1:7" ht="9" customHeight="1">
      <c r="A231" s="24" t="s">
        <v>246</v>
      </c>
      <c r="B231" s="18" t="s">
        <v>225</v>
      </c>
      <c r="C231" s="28" t="s">
        <v>218</v>
      </c>
      <c r="D231" s="28" t="s">
        <v>242</v>
      </c>
      <c r="E231" s="28" t="s">
        <v>247</v>
      </c>
      <c r="F231" s="28"/>
      <c r="G231" s="19">
        <f>G232</f>
        <v>151.9</v>
      </c>
    </row>
    <row r="232" spans="1:7" ht="9" customHeight="1">
      <c r="A232" s="24" t="s">
        <v>248</v>
      </c>
      <c r="B232" s="18" t="s">
        <v>225</v>
      </c>
      <c r="C232" s="28" t="s">
        <v>218</v>
      </c>
      <c r="D232" s="28" t="s">
        <v>242</v>
      </c>
      <c r="E232" s="28" t="s">
        <v>249</v>
      </c>
      <c r="F232" s="28"/>
      <c r="G232" s="19">
        <f>G233+G235</f>
        <v>151.9</v>
      </c>
    </row>
    <row r="233" spans="1:7" ht="10.5" customHeight="1">
      <c r="A233" s="24" t="s">
        <v>250</v>
      </c>
      <c r="B233" s="18" t="s">
        <v>225</v>
      </c>
      <c r="C233" s="28" t="s">
        <v>218</v>
      </c>
      <c r="D233" s="28" t="s">
        <v>242</v>
      </c>
      <c r="E233" s="28" t="s">
        <v>251</v>
      </c>
      <c r="F233" s="28"/>
      <c r="G233" s="19">
        <f>G234</f>
        <v>51.9</v>
      </c>
    </row>
    <row r="234" spans="1:7" ht="9" customHeight="1">
      <c r="A234" s="24" t="s">
        <v>48</v>
      </c>
      <c r="B234" s="18" t="s">
        <v>225</v>
      </c>
      <c r="C234" s="28" t="s">
        <v>218</v>
      </c>
      <c r="D234" s="28" t="s">
        <v>242</v>
      </c>
      <c r="E234" s="28" t="s">
        <v>251</v>
      </c>
      <c r="F234" s="28" t="s">
        <v>49</v>
      </c>
      <c r="G234" s="19">
        <v>51.9</v>
      </c>
    </row>
    <row r="235" spans="1:7" ht="9" customHeight="1">
      <c r="A235" s="24" t="s">
        <v>252</v>
      </c>
      <c r="B235" s="18" t="s">
        <v>225</v>
      </c>
      <c r="C235" s="28" t="s">
        <v>218</v>
      </c>
      <c r="D235" s="28" t="s">
        <v>242</v>
      </c>
      <c r="E235" s="28" t="s">
        <v>253</v>
      </c>
      <c r="F235" s="28"/>
      <c r="G235" s="19">
        <f>G236</f>
        <v>100</v>
      </c>
    </row>
    <row r="236" spans="1:7" ht="9" customHeight="1">
      <c r="A236" s="24" t="s">
        <v>48</v>
      </c>
      <c r="B236" s="18" t="s">
        <v>225</v>
      </c>
      <c r="C236" s="28" t="s">
        <v>218</v>
      </c>
      <c r="D236" s="28" t="s">
        <v>242</v>
      </c>
      <c r="E236" s="28" t="s">
        <v>253</v>
      </c>
      <c r="F236" s="28" t="s">
        <v>49</v>
      </c>
      <c r="G236" s="19">
        <v>100</v>
      </c>
    </row>
    <row r="237" spans="1:7" ht="9" customHeight="1">
      <c r="A237" s="11" t="s">
        <v>254</v>
      </c>
      <c r="B237" s="12" t="s">
        <v>225</v>
      </c>
      <c r="C237" s="39" t="s">
        <v>255</v>
      </c>
      <c r="D237" s="28"/>
      <c r="E237" s="28"/>
      <c r="F237" s="28"/>
      <c r="G237" s="15">
        <f>G238</f>
        <v>436</v>
      </c>
    </row>
    <row r="238" spans="1:7" ht="9" customHeight="1">
      <c r="A238" s="16" t="s">
        <v>256</v>
      </c>
      <c r="B238" s="17" t="s">
        <v>225</v>
      </c>
      <c r="C238" s="40" t="s">
        <v>255</v>
      </c>
      <c r="D238" s="40" t="s">
        <v>257</v>
      </c>
      <c r="E238" s="28"/>
      <c r="F238" s="28"/>
      <c r="G238" s="19">
        <f>G243+G239</f>
        <v>436</v>
      </c>
    </row>
    <row r="239" spans="1:7" ht="9" customHeight="1">
      <c r="A239" s="24" t="s">
        <v>34</v>
      </c>
      <c r="B239" s="13" t="s">
        <v>225</v>
      </c>
      <c r="C239" s="41" t="s">
        <v>255</v>
      </c>
      <c r="D239" s="41" t="s">
        <v>257</v>
      </c>
      <c r="E239" s="28" t="s">
        <v>35</v>
      </c>
      <c r="F239" s="28"/>
      <c r="G239" s="19">
        <f>G240</f>
        <v>196</v>
      </c>
    </row>
    <row r="240" spans="1:7" ht="18.75" customHeight="1">
      <c r="A240" s="24" t="s">
        <v>258</v>
      </c>
      <c r="B240" s="13" t="s">
        <v>225</v>
      </c>
      <c r="C240" s="41" t="s">
        <v>255</v>
      </c>
      <c r="D240" s="41" t="s">
        <v>257</v>
      </c>
      <c r="E240" s="28" t="s">
        <v>259</v>
      </c>
      <c r="F240" s="28"/>
      <c r="G240" s="19">
        <f>G241</f>
        <v>196</v>
      </c>
    </row>
    <row r="241" spans="1:7" ht="21" customHeight="1">
      <c r="A241" s="24" t="s">
        <v>260</v>
      </c>
      <c r="B241" s="13" t="s">
        <v>225</v>
      </c>
      <c r="C241" s="41" t="s">
        <v>255</v>
      </c>
      <c r="D241" s="41" t="s">
        <v>257</v>
      </c>
      <c r="E241" s="28" t="s">
        <v>261</v>
      </c>
      <c r="F241" s="28"/>
      <c r="G241" s="19">
        <f>G242</f>
        <v>196</v>
      </c>
    </row>
    <row r="242" spans="1:7" ht="9" customHeight="1">
      <c r="A242" s="24" t="s">
        <v>48</v>
      </c>
      <c r="B242" s="13" t="s">
        <v>225</v>
      </c>
      <c r="C242" s="41" t="s">
        <v>255</v>
      </c>
      <c r="D242" s="41" t="s">
        <v>257</v>
      </c>
      <c r="E242" s="28" t="s">
        <v>261</v>
      </c>
      <c r="F242" s="28" t="s">
        <v>49</v>
      </c>
      <c r="G242" s="19">
        <v>196</v>
      </c>
    </row>
    <row r="243" spans="1:7" ht="9" customHeight="1">
      <c r="A243" s="21" t="s">
        <v>91</v>
      </c>
      <c r="B243" s="18" t="s">
        <v>225</v>
      </c>
      <c r="C243" s="28" t="s">
        <v>255</v>
      </c>
      <c r="D243" s="28" t="s">
        <v>257</v>
      </c>
      <c r="E243" s="28" t="s">
        <v>43</v>
      </c>
      <c r="F243" s="28"/>
      <c r="G243" s="19">
        <f>G244</f>
        <v>240</v>
      </c>
    </row>
    <row r="244" spans="1:7" ht="18.75" customHeight="1">
      <c r="A244" s="24" t="s">
        <v>262</v>
      </c>
      <c r="B244" s="18" t="s">
        <v>225</v>
      </c>
      <c r="C244" s="28" t="s">
        <v>255</v>
      </c>
      <c r="D244" s="28" t="s">
        <v>257</v>
      </c>
      <c r="E244" s="28" t="s">
        <v>263</v>
      </c>
      <c r="F244" s="28"/>
      <c r="G244" s="19">
        <f>G245</f>
        <v>240</v>
      </c>
    </row>
    <row r="245" spans="1:7" ht="9.75" customHeight="1">
      <c r="A245" s="24" t="s">
        <v>48</v>
      </c>
      <c r="B245" s="18" t="s">
        <v>225</v>
      </c>
      <c r="C245" s="28" t="s">
        <v>255</v>
      </c>
      <c r="D245" s="28" t="s">
        <v>257</v>
      </c>
      <c r="E245" s="28" t="s">
        <v>263</v>
      </c>
      <c r="F245" s="28" t="s">
        <v>49</v>
      </c>
      <c r="G245" s="19">
        <v>240</v>
      </c>
    </row>
    <row r="246" spans="1:7" ht="9" customHeight="1">
      <c r="A246" s="11" t="s">
        <v>264</v>
      </c>
      <c r="B246" s="12" t="s">
        <v>225</v>
      </c>
      <c r="C246" s="39" t="s">
        <v>265</v>
      </c>
      <c r="D246" s="28"/>
      <c r="E246" s="28"/>
      <c r="F246" s="28"/>
      <c r="G246" s="15">
        <f>G247</f>
        <v>186</v>
      </c>
    </row>
    <row r="247" spans="1:7" ht="9" customHeight="1">
      <c r="A247" s="16" t="s">
        <v>266</v>
      </c>
      <c r="B247" s="17" t="s">
        <v>225</v>
      </c>
      <c r="C247" s="40" t="s">
        <v>265</v>
      </c>
      <c r="D247" s="40" t="s">
        <v>267</v>
      </c>
      <c r="E247" s="28"/>
      <c r="F247" s="28"/>
      <c r="G247" s="19">
        <f>G248</f>
        <v>186</v>
      </c>
    </row>
    <row r="248" spans="1:7" ht="9" customHeight="1">
      <c r="A248" s="20" t="s">
        <v>268</v>
      </c>
      <c r="B248" s="13" t="s">
        <v>225</v>
      </c>
      <c r="C248" s="41" t="s">
        <v>269</v>
      </c>
      <c r="D248" s="41" t="s">
        <v>267</v>
      </c>
      <c r="E248" s="28" t="s">
        <v>270</v>
      </c>
      <c r="F248" s="28"/>
      <c r="G248" s="19">
        <f>G249</f>
        <v>186</v>
      </c>
    </row>
    <row r="249" spans="1:7" ht="9" customHeight="1">
      <c r="A249" s="20" t="s">
        <v>271</v>
      </c>
      <c r="B249" s="13" t="s">
        <v>225</v>
      </c>
      <c r="C249" s="41" t="s">
        <v>269</v>
      </c>
      <c r="D249" s="41" t="s">
        <v>267</v>
      </c>
      <c r="E249" s="28" t="s">
        <v>272</v>
      </c>
      <c r="F249" s="28"/>
      <c r="G249" s="19">
        <f>G250</f>
        <v>186</v>
      </c>
    </row>
    <row r="250" spans="1:7" ht="9" customHeight="1">
      <c r="A250" s="20" t="s">
        <v>239</v>
      </c>
      <c r="B250" s="13" t="s">
        <v>225</v>
      </c>
      <c r="C250" s="41" t="s">
        <v>269</v>
      </c>
      <c r="D250" s="41" t="s">
        <v>267</v>
      </c>
      <c r="E250" s="28" t="s">
        <v>272</v>
      </c>
      <c r="F250" s="28" t="s">
        <v>240</v>
      </c>
      <c r="G250" s="19">
        <v>186</v>
      </c>
    </row>
    <row r="251" spans="1:7" ht="18.75" customHeight="1">
      <c r="A251" s="11" t="s">
        <v>273</v>
      </c>
      <c r="B251" s="12" t="s">
        <v>225</v>
      </c>
      <c r="C251" s="12" t="s">
        <v>274</v>
      </c>
      <c r="D251" s="18"/>
      <c r="E251" s="18"/>
      <c r="F251" s="18"/>
      <c r="G251" s="15">
        <f>G252+G256</f>
        <v>29804</v>
      </c>
    </row>
    <row r="252" spans="1:7" ht="19.5" customHeight="1">
      <c r="A252" s="16" t="s">
        <v>275</v>
      </c>
      <c r="B252" s="17" t="s">
        <v>225</v>
      </c>
      <c r="C252" s="17" t="s">
        <v>274</v>
      </c>
      <c r="D252" s="17" t="s">
        <v>276</v>
      </c>
      <c r="E252" s="18"/>
      <c r="F252" s="18"/>
      <c r="G252" s="19">
        <f>G253</f>
        <v>29123</v>
      </c>
    </row>
    <row r="253" spans="1:7" ht="9" customHeight="1">
      <c r="A253" s="20" t="s">
        <v>277</v>
      </c>
      <c r="B253" s="18" t="s">
        <v>225</v>
      </c>
      <c r="C253" s="18" t="s">
        <v>274</v>
      </c>
      <c r="D253" s="18" t="s">
        <v>276</v>
      </c>
      <c r="E253" s="18" t="s">
        <v>278</v>
      </c>
      <c r="F253" s="18"/>
      <c r="G253" s="19">
        <f>G254</f>
        <v>29123</v>
      </c>
    </row>
    <row r="254" spans="1:7" ht="9.75" customHeight="1">
      <c r="A254" s="20" t="s">
        <v>277</v>
      </c>
      <c r="B254" s="18" t="s">
        <v>225</v>
      </c>
      <c r="C254" s="18" t="s">
        <v>274</v>
      </c>
      <c r="D254" s="18" t="s">
        <v>276</v>
      </c>
      <c r="E254" s="18" t="s">
        <v>279</v>
      </c>
      <c r="F254" s="13"/>
      <c r="G254" s="19">
        <f>G255</f>
        <v>29123</v>
      </c>
    </row>
    <row r="255" spans="1:7" ht="9.75" customHeight="1">
      <c r="A255" s="24" t="s">
        <v>280</v>
      </c>
      <c r="B255" s="13" t="s">
        <v>225</v>
      </c>
      <c r="C255" s="13" t="s">
        <v>274</v>
      </c>
      <c r="D255" s="13" t="s">
        <v>276</v>
      </c>
      <c r="E255" s="13" t="s">
        <v>279</v>
      </c>
      <c r="F255" s="13" t="s">
        <v>281</v>
      </c>
      <c r="G255" s="19">
        <v>29123</v>
      </c>
    </row>
    <row r="256" spans="1:7" ht="9.75" customHeight="1">
      <c r="A256" s="16" t="s">
        <v>282</v>
      </c>
      <c r="B256" s="17" t="s">
        <v>225</v>
      </c>
      <c r="C256" s="17" t="s">
        <v>274</v>
      </c>
      <c r="D256" s="17" t="s">
        <v>283</v>
      </c>
      <c r="E256" s="13"/>
      <c r="F256" s="13"/>
      <c r="G256" s="19">
        <f>G257</f>
        <v>681</v>
      </c>
    </row>
    <row r="257" spans="1:7" ht="9.75" customHeight="1">
      <c r="A257" s="24" t="s">
        <v>284</v>
      </c>
      <c r="B257" s="13" t="s">
        <v>225</v>
      </c>
      <c r="C257" s="13" t="s">
        <v>274</v>
      </c>
      <c r="D257" s="13" t="s">
        <v>283</v>
      </c>
      <c r="E257" s="13" t="s">
        <v>285</v>
      </c>
      <c r="F257" s="13"/>
      <c r="G257" s="19">
        <f>G258</f>
        <v>681</v>
      </c>
    </row>
    <row r="258" spans="1:7" ht="9.75" customHeight="1">
      <c r="A258" s="24" t="s">
        <v>286</v>
      </c>
      <c r="B258" s="13" t="s">
        <v>225</v>
      </c>
      <c r="C258" s="13" t="s">
        <v>274</v>
      </c>
      <c r="D258" s="13" t="s">
        <v>283</v>
      </c>
      <c r="E258" s="13" t="s">
        <v>287</v>
      </c>
      <c r="F258" s="13"/>
      <c r="G258" s="19">
        <f>G259</f>
        <v>681</v>
      </c>
    </row>
    <row r="259" spans="1:7" ht="9.75" customHeight="1">
      <c r="A259" s="24" t="s">
        <v>288</v>
      </c>
      <c r="B259" s="13" t="s">
        <v>225</v>
      </c>
      <c r="C259" s="13" t="s">
        <v>274</v>
      </c>
      <c r="D259" s="13" t="s">
        <v>283</v>
      </c>
      <c r="E259" s="13" t="s">
        <v>289</v>
      </c>
      <c r="F259" s="13"/>
      <c r="G259" s="19">
        <f>G260</f>
        <v>681</v>
      </c>
    </row>
    <row r="260" spans="1:7" ht="9.75" customHeight="1">
      <c r="A260" s="24" t="s">
        <v>290</v>
      </c>
      <c r="B260" s="13" t="s">
        <v>225</v>
      </c>
      <c r="C260" s="13" t="s">
        <v>274</v>
      </c>
      <c r="D260" s="13" t="s">
        <v>283</v>
      </c>
      <c r="E260" s="13" t="s">
        <v>289</v>
      </c>
      <c r="F260" s="13" t="s">
        <v>291</v>
      </c>
      <c r="G260" s="19">
        <v>681</v>
      </c>
    </row>
    <row r="261" spans="1:18" ht="10.5" customHeight="1">
      <c r="A261" s="46" t="s">
        <v>292</v>
      </c>
      <c r="B261" s="33" t="s">
        <v>293</v>
      </c>
      <c r="C261" s="47"/>
      <c r="D261" s="47"/>
      <c r="E261" s="47"/>
      <c r="F261" s="47"/>
      <c r="G261" s="48">
        <f>G262+G341+G310+G373+G387+G306+G318+G422+G427</f>
        <v>114735.3</v>
      </c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0.5" customHeight="1">
      <c r="A262" s="11" t="s">
        <v>217</v>
      </c>
      <c r="B262" s="12" t="s">
        <v>293</v>
      </c>
      <c r="C262" s="39" t="s">
        <v>218</v>
      </c>
      <c r="D262" s="28"/>
      <c r="E262" s="28"/>
      <c r="F262" s="28"/>
      <c r="G262" s="31">
        <f>G263+G267+G281</f>
        <v>26376.300000000003</v>
      </c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8.75" customHeight="1">
      <c r="A263" s="16" t="s">
        <v>294</v>
      </c>
      <c r="B263" s="17" t="s">
        <v>293</v>
      </c>
      <c r="C263" s="40" t="s">
        <v>218</v>
      </c>
      <c r="D263" s="40" t="s">
        <v>295</v>
      </c>
      <c r="E263" s="28"/>
      <c r="F263" s="28"/>
      <c r="G263" s="19">
        <f>G264</f>
        <v>1023.2</v>
      </c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9.5">
      <c r="A264" s="20" t="s">
        <v>221</v>
      </c>
      <c r="B264" s="18" t="s">
        <v>293</v>
      </c>
      <c r="C264" s="28" t="s">
        <v>218</v>
      </c>
      <c r="D264" s="28" t="s">
        <v>295</v>
      </c>
      <c r="E264" s="28" t="s">
        <v>119</v>
      </c>
      <c r="F264" s="28"/>
      <c r="G264" s="19">
        <f>G265</f>
        <v>1023.2</v>
      </c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9.75" customHeight="1">
      <c r="A265" s="20" t="s">
        <v>296</v>
      </c>
      <c r="B265" s="18" t="s">
        <v>293</v>
      </c>
      <c r="C265" s="28" t="s">
        <v>218</v>
      </c>
      <c r="D265" s="28" t="s">
        <v>295</v>
      </c>
      <c r="E265" s="28" t="s">
        <v>297</v>
      </c>
      <c r="F265" s="28"/>
      <c r="G265" s="19">
        <f>G266</f>
        <v>1023.2</v>
      </c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9" customHeight="1">
      <c r="A266" s="20" t="s">
        <v>48</v>
      </c>
      <c r="B266" s="18" t="s">
        <v>293</v>
      </c>
      <c r="C266" s="28" t="s">
        <v>218</v>
      </c>
      <c r="D266" s="28" t="s">
        <v>295</v>
      </c>
      <c r="E266" s="28" t="s">
        <v>297</v>
      </c>
      <c r="F266" s="28" t="s">
        <v>49</v>
      </c>
      <c r="G266" s="19">
        <v>1023.2</v>
      </c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9.5" customHeight="1">
      <c r="A267" s="16" t="s">
        <v>226</v>
      </c>
      <c r="B267" s="17" t="s">
        <v>293</v>
      </c>
      <c r="C267" s="40" t="s">
        <v>218</v>
      </c>
      <c r="D267" s="40" t="s">
        <v>227</v>
      </c>
      <c r="E267" s="28"/>
      <c r="F267" s="28"/>
      <c r="G267" s="19">
        <f>G268+G271</f>
        <v>16720.5</v>
      </c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9.5">
      <c r="A268" s="20" t="s">
        <v>221</v>
      </c>
      <c r="B268" s="18" t="s">
        <v>293</v>
      </c>
      <c r="C268" s="28" t="s">
        <v>218</v>
      </c>
      <c r="D268" s="28" t="s">
        <v>227</v>
      </c>
      <c r="E268" s="28" t="s">
        <v>119</v>
      </c>
      <c r="F268" s="28"/>
      <c r="G268" s="19">
        <f>G269</f>
        <v>15061.2</v>
      </c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0.5" customHeight="1">
      <c r="A269" s="20" t="s">
        <v>120</v>
      </c>
      <c r="B269" s="18" t="s">
        <v>293</v>
      </c>
      <c r="C269" s="28" t="s">
        <v>218</v>
      </c>
      <c r="D269" s="28" t="s">
        <v>227</v>
      </c>
      <c r="E269" s="28" t="s">
        <v>121</v>
      </c>
      <c r="F269" s="28"/>
      <c r="G269" s="19">
        <f>G270</f>
        <v>15061.2</v>
      </c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0.5" customHeight="1">
      <c r="A270" s="20" t="s">
        <v>48</v>
      </c>
      <c r="B270" s="18" t="s">
        <v>293</v>
      </c>
      <c r="C270" s="28" t="s">
        <v>218</v>
      </c>
      <c r="D270" s="28" t="s">
        <v>227</v>
      </c>
      <c r="E270" s="28" t="s">
        <v>121</v>
      </c>
      <c r="F270" s="28" t="s">
        <v>49</v>
      </c>
      <c r="G270" s="19">
        <v>15061.2</v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28.5" customHeight="1">
      <c r="A271" s="20" t="s">
        <v>298</v>
      </c>
      <c r="B271" s="18" t="s">
        <v>293</v>
      </c>
      <c r="C271" s="28" t="s">
        <v>218</v>
      </c>
      <c r="D271" s="28" t="s">
        <v>227</v>
      </c>
      <c r="E271" s="28" t="s">
        <v>26</v>
      </c>
      <c r="F271" s="28"/>
      <c r="G271" s="19">
        <f>G272+G274+G276+G278</f>
        <v>1659.3000000000002</v>
      </c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21" customHeight="1">
      <c r="A272" s="20" t="s">
        <v>299</v>
      </c>
      <c r="B272" s="18" t="s">
        <v>293</v>
      </c>
      <c r="C272" s="28" t="s">
        <v>218</v>
      </c>
      <c r="D272" s="28" t="s">
        <v>227</v>
      </c>
      <c r="E272" s="28" t="s">
        <v>300</v>
      </c>
      <c r="F272" s="28"/>
      <c r="G272" s="19">
        <f>G273</f>
        <v>401.3</v>
      </c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0.5" customHeight="1">
      <c r="A273" s="20" t="s">
        <v>48</v>
      </c>
      <c r="B273" s="18" t="s">
        <v>293</v>
      </c>
      <c r="C273" s="28" t="s">
        <v>218</v>
      </c>
      <c r="D273" s="28" t="s">
        <v>227</v>
      </c>
      <c r="E273" s="28" t="s">
        <v>300</v>
      </c>
      <c r="F273" s="28" t="s">
        <v>49</v>
      </c>
      <c r="G273" s="19">
        <v>401.3</v>
      </c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9.5" customHeight="1">
      <c r="A274" s="20" t="s">
        <v>301</v>
      </c>
      <c r="B274" s="18" t="s">
        <v>293</v>
      </c>
      <c r="C274" s="28" t="s">
        <v>218</v>
      </c>
      <c r="D274" s="28" t="s">
        <v>227</v>
      </c>
      <c r="E274" s="28" t="s">
        <v>302</v>
      </c>
      <c r="F274" s="28"/>
      <c r="G274" s="19">
        <f>G275</f>
        <v>426.6</v>
      </c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0.5" customHeight="1">
      <c r="A275" s="20" t="s">
        <v>48</v>
      </c>
      <c r="B275" s="18" t="s">
        <v>293</v>
      </c>
      <c r="C275" s="28" t="s">
        <v>218</v>
      </c>
      <c r="D275" s="28" t="s">
        <v>227</v>
      </c>
      <c r="E275" s="28" t="s">
        <v>302</v>
      </c>
      <c r="F275" s="28" t="s">
        <v>49</v>
      </c>
      <c r="G275" s="19">
        <v>426.6</v>
      </c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8" customHeight="1">
      <c r="A276" s="20" t="s">
        <v>303</v>
      </c>
      <c r="B276" s="18" t="s">
        <v>293</v>
      </c>
      <c r="C276" s="28" t="s">
        <v>218</v>
      </c>
      <c r="D276" s="28" t="s">
        <v>227</v>
      </c>
      <c r="E276" s="28" t="s">
        <v>304</v>
      </c>
      <c r="F276" s="28"/>
      <c r="G276" s="19">
        <f>G277</f>
        <v>415.7</v>
      </c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0.5" customHeight="1">
      <c r="A277" s="20" t="s">
        <v>48</v>
      </c>
      <c r="B277" s="18" t="s">
        <v>293</v>
      </c>
      <c r="C277" s="28" t="s">
        <v>218</v>
      </c>
      <c r="D277" s="28" t="s">
        <v>227</v>
      </c>
      <c r="E277" s="28" t="s">
        <v>304</v>
      </c>
      <c r="F277" s="28" t="s">
        <v>49</v>
      </c>
      <c r="G277" s="19">
        <v>415.7</v>
      </c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0.5" customHeight="1">
      <c r="A278" s="20" t="s">
        <v>125</v>
      </c>
      <c r="B278" s="13" t="s">
        <v>293</v>
      </c>
      <c r="C278" s="13" t="s">
        <v>218</v>
      </c>
      <c r="D278" s="18" t="s">
        <v>227</v>
      </c>
      <c r="E278" s="18" t="s">
        <v>126</v>
      </c>
      <c r="F278" s="18"/>
      <c r="G278" s="19">
        <f>G279</f>
        <v>415.7</v>
      </c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39" customHeight="1">
      <c r="A279" s="20" t="s">
        <v>305</v>
      </c>
      <c r="B279" s="13" t="s">
        <v>293</v>
      </c>
      <c r="C279" s="13" t="s">
        <v>218</v>
      </c>
      <c r="D279" s="18" t="s">
        <v>227</v>
      </c>
      <c r="E279" s="18" t="s">
        <v>306</v>
      </c>
      <c r="F279" s="18"/>
      <c r="G279" s="19">
        <f>G280</f>
        <v>415.7</v>
      </c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0.5" customHeight="1">
      <c r="A280" s="20" t="s">
        <v>48</v>
      </c>
      <c r="B280" s="13" t="s">
        <v>293</v>
      </c>
      <c r="C280" s="13" t="s">
        <v>218</v>
      </c>
      <c r="D280" s="18" t="s">
        <v>227</v>
      </c>
      <c r="E280" s="18" t="s">
        <v>306</v>
      </c>
      <c r="F280" s="18" t="s">
        <v>49</v>
      </c>
      <c r="G280" s="19">
        <v>415.7</v>
      </c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9.75" customHeight="1">
      <c r="A281" s="16" t="s">
        <v>241</v>
      </c>
      <c r="B281" s="17" t="s">
        <v>293</v>
      </c>
      <c r="C281" s="40" t="s">
        <v>218</v>
      </c>
      <c r="D281" s="40" t="s">
        <v>242</v>
      </c>
      <c r="E281" s="28"/>
      <c r="F281" s="28"/>
      <c r="G281" s="50">
        <f>G282+G285+G292+G298+G295</f>
        <v>8632.6</v>
      </c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20.25" customHeight="1">
      <c r="A282" s="20" t="s">
        <v>307</v>
      </c>
      <c r="B282" s="18" t="s">
        <v>293</v>
      </c>
      <c r="C282" s="28" t="s">
        <v>218</v>
      </c>
      <c r="D282" s="28" t="s">
        <v>242</v>
      </c>
      <c r="E282" s="28" t="s">
        <v>308</v>
      </c>
      <c r="F282" s="28"/>
      <c r="G282" s="51">
        <f>G283</f>
        <v>489</v>
      </c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8.75" customHeight="1">
      <c r="A283" s="20" t="s">
        <v>309</v>
      </c>
      <c r="B283" s="18" t="s">
        <v>293</v>
      </c>
      <c r="C283" s="28" t="s">
        <v>218</v>
      </c>
      <c r="D283" s="28" t="s">
        <v>242</v>
      </c>
      <c r="E283" s="28" t="s">
        <v>310</v>
      </c>
      <c r="F283" s="28"/>
      <c r="G283" s="51">
        <f>G284</f>
        <v>489</v>
      </c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9.75" customHeight="1">
      <c r="A284" s="20" t="s">
        <v>48</v>
      </c>
      <c r="B284" s="18" t="s">
        <v>293</v>
      </c>
      <c r="C284" s="28" t="s">
        <v>218</v>
      </c>
      <c r="D284" s="28" t="s">
        <v>242</v>
      </c>
      <c r="E284" s="28" t="s">
        <v>310</v>
      </c>
      <c r="F284" s="28" t="s">
        <v>49</v>
      </c>
      <c r="G284" s="51">
        <v>489</v>
      </c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9.75" customHeight="1">
      <c r="A285" s="24" t="s">
        <v>246</v>
      </c>
      <c r="B285" s="18" t="s">
        <v>293</v>
      </c>
      <c r="C285" s="28" t="s">
        <v>218</v>
      </c>
      <c r="D285" s="28" t="s">
        <v>242</v>
      </c>
      <c r="E285" s="28" t="s">
        <v>247</v>
      </c>
      <c r="F285" s="28"/>
      <c r="G285" s="19">
        <f>G286</f>
        <v>949</v>
      </c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ht="9.75" customHeight="1">
      <c r="A286" s="24" t="s">
        <v>248</v>
      </c>
      <c r="B286" s="18" t="s">
        <v>293</v>
      </c>
      <c r="C286" s="28" t="s">
        <v>218</v>
      </c>
      <c r="D286" s="28" t="s">
        <v>242</v>
      </c>
      <c r="E286" s="28" t="s">
        <v>249</v>
      </c>
      <c r="F286" s="28"/>
      <c r="G286" s="19">
        <f>G287</f>
        <v>949</v>
      </c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8" ht="9.75" customHeight="1">
      <c r="A287" s="24" t="s">
        <v>48</v>
      </c>
      <c r="B287" s="18" t="s">
        <v>293</v>
      </c>
      <c r="C287" s="28" t="s">
        <v>218</v>
      </c>
      <c r="D287" s="28" t="s">
        <v>242</v>
      </c>
      <c r="E287" s="28" t="s">
        <v>249</v>
      </c>
      <c r="F287" s="28" t="s">
        <v>49</v>
      </c>
      <c r="G287" s="19">
        <f>G288+G290</f>
        <v>949</v>
      </c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</row>
    <row r="288" spans="1:18" ht="18.75" customHeight="1">
      <c r="A288" s="24" t="s">
        <v>250</v>
      </c>
      <c r="B288" s="18" t="s">
        <v>293</v>
      </c>
      <c r="C288" s="28" t="s">
        <v>218</v>
      </c>
      <c r="D288" s="28" t="s">
        <v>242</v>
      </c>
      <c r="E288" s="41" t="s">
        <v>251</v>
      </c>
      <c r="F288" s="41"/>
      <c r="G288" s="19">
        <f>G289</f>
        <v>635</v>
      </c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</row>
    <row r="289" spans="1:18" ht="9.75" customHeight="1">
      <c r="A289" s="24" t="s">
        <v>48</v>
      </c>
      <c r="B289" s="18" t="s">
        <v>293</v>
      </c>
      <c r="C289" s="28" t="s">
        <v>218</v>
      </c>
      <c r="D289" s="28" t="s">
        <v>242</v>
      </c>
      <c r="E289" s="41" t="s">
        <v>251</v>
      </c>
      <c r="F289" s="41" t="s">
        <v>49</v>
      </c>
      <c r="G289" s="19">
        <v>635</v>
      </c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</row>
    <row r="290" spans="1:18" ht="9" customHeight="1">
      <c r="A290" s="24" t="s">
        <v>252</v>
      </c>
      <c r="B290" s="18" t="s">
        <v>293</v>
      </c>
      <c r="C290" s="28" t="s">
        <v>218</v>
      </c>
      <c r="D290" s="28" t="s">
        <v>242</v>
      </c>
      <c r="E290" s="41" t="s">
        <v>253</v>
      </c>
      <c r="F290" s="41"/>
      <c r="G290" s="19">
        <f>G291</f>
        <v>314</v>
      </c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</row>
    <row r="291" spans="1:18" ht="9.75" customHeight="1">
      <c r="A291" s="24" t="s">
        <v>48</v>
      </c>
      <c r="B291" s="18" t="s">
        <v>293</v>
      </c>
      <c r="C291" s="28" t="s">
        <v>218</v>
      </c>
      <c r="D291" s="28" t="s">
        <v>242</v>
      </c>
      <c r="E291" s="41" t="s">
        <v>253</v>
      </c>
      <c r="F291" s="41" t="s">
        <v>49</v>
      </c>
      <c r="G291" s="19">
        <v>314</v>
      </c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</row>
    <row r="292" spans="1:18" ht="9.75" customHeight="1">
      <c r="A292" s="24" t="s">
        <v>311</v>
      </c>
      <c r="B292" s="18" t="s">
        <v>293</v>
      </c>
      <c r="C292" s="28" t="s">
        <v>218</v>
      </c>
      <c r="D292" s="28" t="s">
        <v>242</v>
      </c>
      <c r="E292" s="28" t="s">
        <v>312</v>
      </c>
      <c r="F292" s="28"/>
      <c r="G292" s="19">
        <f>G293</f>
        <v>6427.2</v>
      </c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</row>
    <row r="293" spans="1:18" ht="9.75" customHeight="1">
      <c r="A293" s="24" t="s">
        <v>21</v>
      </c>
      <c r="B293" s="18" t="s">
        <v>293</v>
      </c>
      <c r="C293" s="28" t="s">
        <v>218</v>
      </c>
      <c r="D293" s="28" t="s">
        <v>242</v>
      </c>
      <c r="E293" s="28" t="s">
        <v>313</v>
      </c>
      <c r="F293" s="28"/>
      <c r="G293" s="19">
        <f>G294</f>
        <v>6427.2</v>
      </c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</row>
    <row r="294" spans="1:18" ht="9.75" customHeight="1">
      <c r="A294" s="24" t="s">
        <v>23</v>
      </c>
      <c r="B294" s="18" t="s">
        <v>293</v>
      </c>
      <c r="C294" s="28" t="s">
        <v>218</v>
      </c>
      <c r="D294" s="28" t="s">
        <v>242</v>
      </c>
      <c r="E294" s="28" t="s">
        <v>313</v>
      </c>
      <c r="F294" s="28" t="s">
        <v>24</v>
      </c>
      <c r="G294" s="19">
        <v>6427.2</v>
      </c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</row>
    <row r="295" spans="1:18" ht="18.75" customHeight="1">
      <c r="A295" s="22" t="s">
        <v>30</v>
      </c>
      <c r="B295" s="18" t="s">
        <v>293</v>
      </c>
      <c r="C295" s="28" t="s">
        <v>218</v>
      </c>
      <c r="D295" s="28" t="s">
        <v>242</v>
      </c>
      <c r="E295" s="28" t="s">
        <v>31</v>
      </c>
      <c r="F295" s="28"/>
      <c r="G295" s="19">
        <f>G296</f>
        <v>589.8</v>
      </c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</row>
    <row r="296" spans="1:18" ht="9.75" customHeight="1">
      <c r="A296" s="23" t="s">
        <v>32</v>
      </c>
      <c r="B296" s="18" t="s">
        <v>293</v>
      </c>
      <c r="C296" s="28" t="s">
        <v>218</v>
      </c>
      <c r="D296" s="28" t="s">
        <v>242</v>
      </c>
      <c r="E296" s="28" t="s">
        <v>33</v>
      </c>
      <c r="F296" s="28"/>
      <c r="G296" s="19">
        <f>G297</f>
        <v>589.8</v>
      </c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</row>
    <row r="297" spans="1:18" ht="9.75" customHeight="1">
      <c r="A297" s="21" t="s">
        <v>23</v>
      </c>
      <c r="B297" s="18" t="s">
        <v>293</v>
      </c>
      <c r="C297" s="28" t="s">
        <v>218</v>
      </c>
      <c r="D297" s="28" t="s">
        <v>242</v>
      </c>
      <c r="E297" s="28" t="s">
        <v>33</v>
      </c>
      <c r="F297" s="28" t="s">
        <v>24</v>
      </c>
      <c r="G297" s="19">
        <v>589.8</v>
      </c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</row>
    <row r="298" spans="1:18" ht="9.75" customHeight="1">
      <c r="A298" s="21" t="s">
        <v>91</v>
      </c>
      <c r="B298" s="18" t="s">
        <v>293</v>
      </c>
      <c r="C298" s="28" t="s">
        <v>218</v>
      </c>
      <c r="D298" s="28" t="s">
        <v>242</v>
      </c>
      <c r="E298" s="28" t="s">
        <v>43</v>
      </c>
      <c r="F298" s="28"/>
      <c r="G298" s="50">
        <f>G299+G304+G301</f>
        <v>177.6</v>
      </c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</row>
    <row r="299" spans="1:18" ht="19.5" customHeight="1">
      <c r="A299" s="24" t="s">
        <v>133</v>
      </c>
      <c r="B299" s="52">
        <v>810</v>
      </c>
      <c r="C299" s="13" t="s">
        <v>218</v>
      </c>
      <c r="D299" s="13" t="s">
        <v>242</v>
      </c>
      <c r="E299" s="41" t="s">
        <v>134</v>
      </c>
      <c r="F299" s="53"/>
      <c r="G299" s="50">
        <f>G300</f>
        <v>102.6</v>
      </c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</row>
    <row r="300" spans="1:18" ht="9.75" customHeight="1">
      <c r="A300" s="24" t="s">
        <v>48</v>
      </c>
      <c r="B300" s="52">
        <v>810</v>
      </c>
      <c r="C300" s="13" t="s">
        <v>218</v>
      </c>
      <c r="D300" s="13" t="s">
        <v>242</v>
      </c>
      <c r="E300" s="41" t="s">
        <v>134</v>
      </c>
      <c r="F300" s="53">
        <v>500</v>
      </c>
      <c r="G300" s="50">
        <v>102.6</v>
      </c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</row>
    <row r="301" spans="1:18" ht="21.75" customHeight="1">
      <c r="A301" s="24" t="s">
        <v>135</v>
      </c>
      <c r="B301" s="52">
        <v>810</v>
      </c>
      <c r="C301" s="13" t="s">
        <v>218</v>
      </c>
      <c r="D301" s="13" t="s">
        <v>242</v>
      </c>
      <c r="E301" s="41" t="s">
        <v>136</v>
      </c>
      <c r="F301" s="53"/>
      <c r="G301" s="50">
        <f>G302</f>
        <v>50</v>
      </c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</row>
    <row r="302" spans="1:18" ht="21.75" customHeight="1">
      <c r="A302" s="24" t="s">
        <v>137</v>
      </c>
      <c r="B302" s="52">
        <v>810</v>
      </c>
      <c r="C302" s="13" t="s">
        <v>218</v>
      </c>
      <c r="D302" s="13" t="s">
        <v>242</v>
      </c>
      <c r="E302" s="41" t="s">
        <v>138</v>
      </c>
      <c r="F302" s="53"/>
      <c r="G302" s="50">
        <f>G303</f>
        <v>50</v>
      </c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</row>
    <row r="303" spans="1:18" ht="9.75" customHeight="1">
      <c r="A303" s="21" t="s">
        <v>23</v>
      </c>
      <c r="B303" s="52">
        <v>810</v>
      </c>
      <c r="C303" s="13" t="s">
        <v>218</v>
      </c>
      <c r="D303" s="13" t="s">
        <v>242</v>
      </c>
      <c r="E303" s="41" t="s">
        <v>138</v>
      </c>
      <c r="F303" s="25" t="s">
        <v>24</v>
      </c>
      <c r="G303" s="50">
        <v>50</v>
      </c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</row>
    <row r="304" spans="1:18" ht="18" customHeight="1">
      <c r="A304" s="24" t="s">
        <v>314</v>
      </c>
      <c r="B304" s="52">
        <v>810</v>
      </c>
      <c r="C304" s="13" t="s">
        <v>218</v>
      </c>
      <c r="D304" s="13" t="s">
        <v>242</v>
      </c>
      <c r="E304" s="41" t="s">
        <v>315</v>
      </c>
      <c r="F304" s="53"/>
      <c r="G304" s="50">
        <f>G305</f>
        <v>25</v>
      </c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</row>
    <row r="305" spans="1:18" ht="9.75" customHeight="1">
      <c r="A305" s="24" t="s">
        <v>48</v>
      </c>
      <c r="B305" s="52">
        <v>810</v>
      </c>
      <c r="C305" s="13" t="s">
        <v>218</v>
      </c>
      <c r="D305" s="13" t="s">
        <v>242</v>
      </c>
      <c r="E305" s="41" t="s">
        <v>315</v>
      </c>
      <c r="F305" s="53">
        <v>500</v>
      </c>
      <c r="G305" s="50">
        <v>25</v>
      </c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</row>
    <row r="306" spans="1:18" ht="9.75" customHeight="1">
      <c r="A306" s="11" t="s">
        <v>316</v>
      </c>
      <c r="B306" s="12" t="s">
        <v>293</v>
      </c>
      <c r="C306" s="39" t="s">
        <v>317</v>
      </c>
      <c r="D306" s="28"/>
      <c r="E306" s="28"/>
      <c r="F306" s="28"/>
      <c r="G306" s="31">
        <f>G307</f>
        <v>27</v>
      </c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</row>
    <row r="307" spans="1:18" ht="9.75" customHeight="1">
      <c r="A307" s="16" t="s">
        <v>318</v>
      </c>
      <c r="B307" s="17" t="s">
        <v>293</v>
      </c>
      <c r="C307" s="40" t="s">
        <v>317</v>
      </c>
      <c r="D307" s="40" t="s">
        <v>319</v>
      </c>
      <c r="E307" s="28"/>
      <c r="F307" s="28"/>
      <c r="G307" s="19">
        <f>G308</f>
        <v>27</v>
      </c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</row>
    <row r="308" spans="1:18" ht="9.75" customHeight="1">
      <c r="A308" s="20" t="s">
        <v>320</v>
      </c>
      <c r="B308" s="18" t="s">
        <v>293</v>
      </c>
      <c r="C308" s="28" t="s">
        <v>317</v>
      </c>
      <c r="D308" s="28" t="s">
        <v>319</v>
      </c>
      <c r="E308" s="28" t="s">
        <v>321</v>
      </c>
      <c r="F308" s="28"/>
      <c r="G308" s="19">
        <f>G309</f>
        <v>27</v>
      </c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</row>
    <row r="309" spans="1:18" ht="9.75" customHeight="1">
      <c r="A309" s="20" t="s">
        <v>48</v>
      </c>
      <c r="B309" s="18" t="s">
        <v>293</v>
      </c>
      <c r="C309" s="28" t="s">
        <v>317</v>
      </c>
      <c r="D309" s="28" t="s">
        <v>319</v>
      </c>
      <c r="E309" s="28" t="s">
        <v>321</v>
      </c>
      <c r="F309" s="18" t="s">
        <v>49</v>
      </c>
      <c r="G309" s="19">
        <v>27</v>
      </c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</row>
    <row r="310" spans="1:18" ht="9.75" customHeight="1">
      <c r="A310" s="11" t="s">
        <v>322</v>
      </c>
      <c r="B310" s="12" t="s">
        <v>293</v>
      </c>
      <c r="C310" s="12" t="s">
        <v>323</v>
      </c>
      <c r="D310" s="18"/>
      <c r="E310" s="18"/>
      <c r="F310" s="18"/>
      <c r="G310" s="31">
        <f>G311</f>
        <v>111.8</v>
      </c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</row>
    <row r="311" spans="1:18" ht="19.5">
      <c r="A311" s="16" t="s">
        <v>324</v>
      </c>
      <c r="B311" s="54" t="s">
        <v>293</v>
      </c>
      <c r="C311" s="54" t="s">
        <v>323</v>
      </c>
      <c r="D311" s="54" t="s">
        <v>325</v>
      </c>
      <c r="E311" s="14"/>
      <c r="F311" s="14"/>
      <c r="G311" s="19">
        <f>G315+G312</f>
        <v>111.8</v>
      </c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</row>
    <row r="312" spans="1:18" ht="10.5" customHeight="1">
      <c r="A312" s="20" t="s">
        <v>234</v>
      </c>
      <c r="B312" s="55" t="s">
        <v>293</v>
      </c>
      <c r="C312" s="55" t="s">
        <v>323</v>
      </c>
      <c r="D312" s="55" t="s">
        <v>325</v>
      </c>
      <c r="E312" s="14" t="s">
        <v>236</v>
      </c>
      <c r="F312" s="14"/>
      <c r="G312" s="19">
        <f>G313</f>
        <v>75.8</v>
      </c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</row>
    <row r="313" spans="1:18" ht="11.25" customHeight="1">
      <c r="A313" s="20" t="s">
        <v>237</v>
      </c>
      <c r="B313" s="55" t="s">
        <v>293</v>
      </c>
      <c r="C313" s="55" t="s">
        <v>323</v>
      </c>
      <c r="D313" s="55" t="s">
        <v>325</v>
      </c>
      <c r="E313" s="14" t="s">
        <v>238</v>
      </c>
      <c r="F313" s="14"/>
      <c r="G313" s="19">
        <f>G314</f>
        <v>75.8</v>
      </c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</row>
    <row r="314" spans="1:18" ht="9.75" customHeight="1">
      <c r="A314" s="24" t="s">
        <v>48</v>
      </c>
      <c r="B314" s="55" t="s">
        <v>293</v>
      </c>
      <c r="C314" s="55" t="s">
        <v>323</v>
      </c>
      <c r="D314" s="55" t="s">
        <v>325</v>
      </c>
      <c r="E314" s="14" t="s">
        <v>238</v>
      </c>
      <c r="F314" s="14" t="s">
        <v>49</v>
      </c>
      <c r="G314" s="19">
        <v>75.8</v>
      </c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</row>
    <row r="315" spans="1:18" ht="11.25" customHeight="1">
      <c r="A315" s="20" t="s">
        <v>326</v>
      </c>
      <c r="B315" s="14" t="s">
        <v>293</v>
      </c>
      <c r="C315" s="14" t="s">
        <v>323</v>
      </c>
      <c r="D315" s="14" t="s">
        <v>325</v>
      </c>
      <c r="E315" s="55" t="s">
        <v>327</v>
      </c>
      <c r="F315" s="14"/>
      <c r="G315" s="51">
        <f>G316</f>
        <v>36</v>
      </c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</row>
    <row r="316" spans="1:18" ht="11.25" customHeight="1">
      <c r="A316" s="20" t="s">
        <v>328</v>
      </c>
      <c r="B316" s="14" t="s">
        <v>293</v>
      </c>
      <c r="C316" s="14" t="s">
        <v>323</v>
      </c>
      <c r="D316" s="14" t="s">
        <v>325</v>
      </c>
      <c r="E316" s="55" t="s">
        <v>329</v>
      </c>
      <c r="F316" s="14"/>
      <c r="G316" s="51">
        <f>G317</f>
        <v>36</v>
      </c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</row>
    <row r="317" spans="1:18" ht="9.75" customHeight="1">
      <c r="A317" s="20" t="s">
        <v>48</v>
      </c>
      <c r="B317" s="14" t="s">
        <v>293</v>
      </c>
      <c r="C317" s="14" t="s">
        <v>323</v>
      </c>
      <c r="D317" s="14" t="s">
        <v>325</v>
      </c>
      <c r="E317" s="55" t="s">
        <v>329</v>
      </c>
      <c r="F317" s="55" t="s">
        <v>49</v>
      </c>
      <c r="G317" s="19">
        <v>36</v>
      </c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</row>
    <row r="318" spans="1:18" ht="9.75" customHeight="1">
      <c r="A318" s="11" t="s">
        <v>254</v>
      </c>
      <c r="B318" s="12" t="s">
        <v>293</v>
      </c>
      <c r="C318" s="12" t="s">
        <v>255</v>
      </c>
      <c r="D318" s="18"/>
      <c r="E318" s="18"/>
      <c r="F318" s="18"/>
      <c r="G318" s="56">
        <f>G331+G319</f>
        <v>6171.799999999999</v>
      </c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</row>
    <row r="319" spans="1:18" ht="9.75" customHeight="1">
      <c r="A319" s="16" t="s">
        <v>330</v>
      </c>
      <c r="B319" s="17" t="s">
        <v>293</v>
      </c>
      <c r="C319" s="17" t="s">
        <v>255</v>
      </c>
      <c r="D319" s="17" t="s">
        <v>331</v>
      </c>
      <c r="E319" s="18"/>
      <c r="F319" s="18"/>
      <c r="G319" s="51">
        <f>G326+G320+G323</f>
        <v>5091.2</v>
      </c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</row>
    <row r="320" spans="1:18" ht="9.75" customHeight="1">
      <c r="A320" s="24" t="s">
        <v>34</v>
      </c>
      <c r="B320" s="13" t="s">
        <v>293</v>
      </c>
      <c r="C320" s="13" t="s">
        <v>255</v>
      </c>
      <c r="D320" s="28" t="s">
        <v>331</v>
      </c>
      <c r="E320" s="18" t="s">
        <v>35</v>
      </c>
      <c r="F320" s="18"/>
      <c r="G320" s="51">
        <f>G321</f>
        <v>240.1</v>
      </c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</row>
    <row r="321" spans="1:18" ht="18.75" customHeight="1">
      <c r="A321" s="57" t="s">
        <v>332</v>
      </c>
      <c r="B321" s="13" t="s">
        <v>293</v>
      </c>
      <c r="C321" s="13" t="s">
        <v>255</v>
      </c>
      <c r="D321" s="28" t="s">
        <v>331</v>
      </c>
      <c r="E321" s="18" t="s">
        <v>333</v>
      </c>
      <c r="F321" s="18"/>
      <c r="G321" s="51">
        <f>G322</f>
        <v>240.1</v>
      </c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</row>
    <row r="322" spans="1:18" ht="9.75" customHeight="1">
      <c r="A322" s="24" t="s">
        <v>40</v>
      </c>
      <c r="B322" s="13" t="s">
        <v>293</v>
      </c>
      <c r="C322" s="13" t="s">
        <v>255</v>
      </c>
      <c r="D322" s="28" t="s">
        <v>331</v>
      </c>
      <c r="E322" s="18" t="s">
        <v>333</v>
      </c>
      <c r="F322" s="18" t="s">
        <v>41</v>
      </c>
      <c r="G322" s="51">
        <v>240.1</v>
      </c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</row>
    <row r="323" spans="1:18" ht="18.75" customHeight="1">
      <c r="A323" s="24" t="s">
        <v>334</v>
      </c>
      <c r="B323" s="13" t="s">
        <v>293</v>
      </c>
      <c r="C323" s="13" t="s">
        <v>255</v>
      </c>
      <c r="D323" s="28" t="s">
        <v>331</v>
      </c>
      <c r="E323" s="18" t="s">
        <v>335</v>
      </c>
      <c r="F323" s="18"/>
      <c r="G323" s="51">
        <f>G324</f>
        <v>4698.4</v>
      </c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</row>
    <row r="324" spans="1:18" ht="9.75" customHeight="1">
      <c r="A324" s="24" t="s">
        <v>336</v>
      </c>
      <c r="B324" s="13" t="s">
        <v>293</v>
      </c>
      <c r="C324" s="13" t="s">
        <v>255</v>
      </c>
      <c r="D324" s="28" t="s">
        <v>331</v>
      </c>
      <c r="E324" s="18" t="s">
        <v>337</v>
      </c>
      <c r="F324" s="18"/>
      <c r="G324" s="51">
        <f>G325</f>
        <v>4698.4</v>
      </c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</row>
    <row r="325" spans="1:18" ht="9.75" customHeight="1">
      <c r="A325" s="20" t="s">
        <v>48</v>
      </c>
      <c r="B325" s="13" t="s">
        <v>293</v>
      </c>
      <c r="C325" s="13" t="s">
        <v>255</v>
      </c>
      <c r="D325" s="28" t="s">
        <v>331</v>
      </c>
      <c r="E325" s="18" t="s">
        <v>337</v>
      </c>
      <c r="F325" s="18" t="s">
        <v>49</v>
      </c>
      <c r="G325" s="51">
        <v>4698.4</v>
      </c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</row>
    <row r="326" spans="1:18" ht="9.75" customHeight="1">
      <c r="A326" s="21" t="s">
        <v>91</v>
      </c>
      <c r="B326" s="13" t="s">
        <v>293</v>
      </c>
      <c r="C326" s="13" t="s">
        <v>255</v>
      </c>
      <c r="D326" s="28" t="s">
        <v>331</v>
      </c>
      <c r="E326" s="28" t="s">
        <v>43</v>
      </c>
      <c r="F326" s="18"/>
      <c r="G326" s="51">
        <f>G327+G329</f>
        <v>152.7</v>
      </c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</row>
    <row r="327" spans="1:18" ht="18" customHeight="1">
      <c r="A327" s="20" t="s">
        <v>338</v>
      </c>
      <c r="B327" s="18" t="s">
        <v>293</v>
      </c>
      <c r="C327" s="18" t="s">
        <v>255</v>
      </c>
      <c r="D327" s="13" t="s">
        <v>331</v>
      </c>
      <c r="E327" s="28" t="s">
        <v>339</v>
      </c>
      <c r="F327" s="18"/>
      <c r="G327" s="51">
        <f>G328</f>
        <v>100</v>
      </c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</row>
    <row r="328" spans="1:18" ht="9.75" customHeight="1">
      <c r="A328" s="20" t="s">
        <v>48</v>
      </c>
      <c r="B328" s="18" t="s">
        <v>293</v>
      </c>
      <c r="C328" s="18" t="s">
        <v>255</v>
      </c>
      <c r="D328" s="13" t="s">
        <v>331</v>
      </c>
      <c r="E328" s="28" t="s">
        <v>339</v>
      </c>
      <c r="F328" s="18" t="s">
        <v>49</v>
      </c>
      <c r="G328" s="51">
        <v>100</v>
      </c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</row>
    <row r="329" spans="1:18" ht="19.5" customHeight="1">
      <c r="A329" s="20" t="s">
        <v>129</v>
      </c>
      <c r="B329" s="18" t="s">
        <v>293</v>
      </c>
      <c r="C329" s="18" t="s">
        <v>255</v>
      </c>
      <c r="D329" s="13" t="s">
        <v>331</v>
      </c>
      <c r="E329" s="28" t="s">
        <v>130</v>
      </c>
      <c r="F329" s="18"/>
      <c r="G329" s="51">
        <f>G330</f>
        <v>52.7</v>
      </c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</row>
    <row r="330" spans="1:18" ht="9.75" customHeight="1">
      <c r="A330" s="20" t="s">
        <v>48</v>
      </c>
      <c r="B330" s="18" t="s">
        <v>293</v>
      </c>
      <c r="C330" s="18" t="s">
        <v>255</v>
      </c>
      <c r="D330" s="13" t="s">
        <v>331</v>
      </c>
      <c r="E330" s="28" t="s">
        <v>130</v>
      </c>
      <c r="F330" s="18" t="s">
        <v>49</v>
      </c>
      <c r="G330" s="51">
        <v>52.7</v>
      </c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</row>
    <row r="331" spans="1:18" ht="9.75" customHeight="1">
      <c r="A331" s="16" t="s">
        <v>256</v>
      </c>
      <c r="B331" s="17" t="s">
        <v>293</v>
      </c>
      <c r="C331" s="17" t="s">
        <v>255</v>
      </c>
      <c r="D331" s="17" t="s">
        <v>257</v>
      </c>
      <c r="E331" s="13"/>
      <c r="F331" s="18"/>
      <c r="G331" s="51">
        <f>G332+G338+G335</f>
        <v>1080.6</v>
      </c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</row>
    <row r="332" spans="1:18" ht="9.75" customHeight="1">
      <c r="A332" s="20" t="s">
        <v>340</v>
      </c>
      <c r="B332" s="18" t="s">
        <v>293</v>
      </c>
      <c r="C332" s="18" t="s">
        <v>255</v>
      </c>
      <c r="D332" s="13" t="s">
        <v>257</v>
      </c>
      <c r="E332" s="13" t="s">
        <v>341</v>
      </c>
      <c r="F332" s="18"/>
      <c r="G332" s="51">
        <f>G333</f>
        <v>100</v>
      </c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</row>
    <row r="333" spans="1:18" ht="9.75" customHeight="1">
      <c r="A333" s="20" t="s">
        <v>342</v>
      </c>
      <c r="B333" s="18" t="s">
        <v>293</v>
      </c>
      <c r="C333" s="18" t="s">
        <v>255</v>
      </c>
      <c r="D333" s="13" t="s">
        <v>257</v>
      </c>
      <c r="E333" s="13" t="s">
        <v>343</v>
      </c>
      <c r="F333" s="58"/>
      <c r="G333" s="51">
        <f>G334</f>
        <v>100</v>
      </c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</row>
    <row r="334" spans="1:18" ht="9.75" customHeight="1">
      <c r="A334" s="20" t="s">
        <v>48</v>
      </c>
      <c r="B334" s="18" t="s">
        <v>293</v>
      </c>
      <c r="C334" s="18" t="s">
        <v>255</v>
      </c>
      <c r="D334" s="13" t="s">
        <v>257</v>
      </c>
      <c r="E334" s="13" t="s">
        <v>343</v>
      </c>
      <c r="F334" s="18" t="s">
        <v>49</v>
      </c>
      <c r="G334" s="51">
        <v>100</v>
      </c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</row>
    <row r="335" spans="1:18" ht="9.75" customHeight="1">
      <c r="A335" s="20" t="s">
        <v>344</v>
      </c>
      <c r="B335" s="18" t="s">
        <v>293</v>
      </c>
      <c r="C335" s="18" t="s">
        <v>255</v>
      </c>
      <c r="D335" s="13" t="s">
        <v>257</v>
      </c>
      <c r="E335" s="13" t="s">
        <v>35</v>
      </c>
      <c r="F335" s="18"/>
      <c r="G335" s="51">
        <f>G336</f>
        <v>817.2</v>
      </c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</row>
    <row r="336" spans="1:18" ht="9.75" customHeight="1">
      <c r="A336" s="20" t="s">
        <v>345</v>
      </c>
      <c r="B336" s="18" t="s">
        <v>293</v>
      </c>
      <c r="C336" s="18" t="s">
        <v>255</v>
      </c>
      <c r="D336" s="13" t="s">
        <v>257</v>
      </c>
      <c r="E336" s="13" t="s">
        <v>346</v>
      </c>
      <c r="F336" s="18"/>
      <c r="G336" s="51">
        <f>G337</f>
        <v>817.2</v>
      </c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</row>
    <row r="337" spans="1:18" ht="9.75" customHeight="1">
      <c r="A337" s="20" t="s">
        <v>48</v>
      </c>
      <c r="B337" s="13" t="s">
        <v>293</v>
      </c>
      <c r="C337" s="13" t="s">
        <v>255</v>
      </c>
      <c r="D337" s="13" t="s">
        <v>257</v>
      </c>
      <c r="E337" s="13" t="s">
        <v>346</v>
      </c>
      <c r="F337" s="13" t="s">
        <v>49</v>
      </c>
      <c r="G337" s="51">
        <v>817.2</v>
      </c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</row>
    <row r="338" spans="1:18" ht="9.75" customHeight="1">
      <c r="A338" s="21" t="s">
        <v>91</v>
      </c>
      <c r="B338" s="13" t="s">
        <v>293</v>
      </c>
      <c r="C338" s="13" t="s">
        <v>255</v>
      </c>
      <c r="D338" s="28" t="s">
        <v>257</v>
      </c>
      <c r="E338" s="28" t="s">
        <v>43</v>
      </c>
      <c r="F338" s="18"/>
      <c r="G338" s="51">
        <f>G339</f>
        <v>163.4</v>
      </c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</row>
    <row r="339" spans="1:18" ht="28.5" customHeight="1">
      <c r="A339" s="20" t="s">
        <v>347</v>
      </c>
      <c r="B339" s="18" t="s">
        <v>293</v>
      </c>
      <c r="C339" s="18" t="s">
        <v>255</v>
      </c>
      <c r="D339" s="13" t="s">
        <v>257</v>
      </c>
      <c r="E339" s="28" t="s">
        <v>348</v>
      </c>
      <c r="F339" s="18"/>
      <c r="G339" s="51">
        <f>G340</f>
        <v>163.4</v>
      </c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</row>
    <row r="340" spans="1:18" ht="9.75" customHeight="1">
      <c r="A340" s="20" t="s">
        <v>48</v>
      </c>
      <c r="B340" s="18" t="s">
        <v>293</v>
      </c>
      <c r="C340" s="18" t="s">
        <v>255</v>
      </c>
      <c r="D340" s="13" t="s">
        <v>257</v>
      </c>
      <c r="E340" s="28" t="s">
        <v>348</v>
      </c>
      <c r="F340" s="18" t="s">
        <v>49</v>
      </c>
      <c r="G340" s="51">
        <v>163.4</v>
      </c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</row>
    <row r="341" spans="1:18" ht="9.75" customHeight="1">
      <c r="A341" s="11" t="s">
        <v>349</v>
      </c>
      <c r="B341" s="12" t="s">
        <v>293</v>
      </c>
      <c r="C341" s="39" t="s">
        <v>12</v>
      </c>
      <c r="D341" s="28"/>
      <c r="E341" s="28"/>
      <c r="F341" s="28"/>
      <c r="G341" s="31">
        <f>G342+G363+G369</f>
        <v>73022.7</v>
      </c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</row>
    <row r="342" spans="1:18" ht="9.75" customHeight="1">
      <c r="A342" s="16" t="s">
        <v>52</v>
      </c>
      <c r="B342" s="17" t="s">
        <v>293</v>
      </c>
      <c r="C342" s="40" t="s">
        <v>12</v>
      </c>
      <c r="D342" s="40" t="s">
        <v>53</v>
      </c>
      <c r="E342" s="28"/>
      <c r="F342" s="28"/>
      <c r="G342" s="19">
        <f>G343+G354+G346+G349</f>
        <v>72787</v>
      </c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</row>
    <row r="343" spans="1:18" ht="9.75" customHeight="1">
      <c r="A343" s="59" t="s">
        <v>61</v>
      </c>
      <c r="B343" s="28" t="s">
        <v>293</v>
      </c>
      <c r="C343" s="28" t="s">
        <v>12</v>
      </c>
      <c r="D343" s="28" t="s">
        <v>53</v>
      </c>
      <c r="E343" s="28" t="s">
        <v>62</v>
      </c>
      <c r="F343" s="28"/>
      <c r="G343" s="51">
        <f>G344</f>
        <v>1536.1</v>
      </c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</row>
    <row r="344" spans="1:18" ht="9.75" customHeight="1">
      <c r="A344" s="59" t="s">
        <v>21</v>
      </c>
      <c r="B344" s="28" t="s">
        <v>293</v>
      </c>
      <c r="C344" s="28" t="s">
        <v>12</v>
      </c>
      <c r="D344" s="28" t="s">
        <v>53</v>
      </c>
      <c r="E344" s="28" t="s">
        <v>63</v>
      </c>
      <c r="F344" s="28"/>
      <c r="G344" s="51">
        <f>G345</f>
        <v>1536.1</v>
      </c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</row>
    <row r="345" spans="1:18" ht="9.75" customHeight="1">
      <c r="A345" s="60" t="s">
        <v>23</v>
      </c>
      <c r="B345" s="28" t="s">
        <v>293</v>
      </c>
      <c r="C345" s="28" t="s">
        <v>12</v>
      </c>
      <c r="D345" s="28" t="s">
        <v>53</v>
      </c>
      <c r="E345" s="28" t="s">
        <v>63</v>
      </c>
      <c r="F345" s="28" t="s">
        <v>24</v>
      </c>
      <c r="G345" s="51">
        <v>1536.1</v>
      </c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</row>
    <row r="346" spans="1:18" ht="19.5" customHeight="1">
      <c r="A346" s="22" t="s">
        <v>30</v>
      </c>
      <c r="B346" s="18" t="s">
        <v>293</v>
      </c>
      <c r="C346" s="28" t="s">
        <v>12</v>
      </c>
      <c r="D346" s="28" t="s">
        <v>53</v>
      </c>
      <c r="E346" s="28" t="s">
        <v>31</v>
      </c>
      <c r="F346" s="28"/>
      <c r="G346" s="51">
        <f>G347</f>
        <v>44.5</v>
      </c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</row>
    <row r="347" spans="1:18" ht="9.75" customHeight="1">
      <c r="A347" s="23" t="s">
        <v>32</v>
      </c>
      <c r="B347" s="18" t="s">
        <v>293</v>
      </c>
      <c r="C347" s="28" t="s">
        <v>12</v>
      </c>
      <c r="D347" s="28" t="s">
        <v>53</v>
      </c>
      <c r="E347" s="28" t="s">
        <v>33</v>
      </c>
      <c r="F347" s="28"/>
      <c r="G347" s="51">
        <f>G348</f>
        <v>44.5</v>
      </c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</row>
    <row r="348" spans="1:18" ht="9.75" customHeight="1">
      <c r="A348" s="21" t="s">
        <v>23</v>
      </c>
      <c r="B348" s="18" t="s">
        <v>293</v>
      </c>
      <c r="C348" s="28" t="s">
        <v>12</v>
      </c>
      <c r="D348" s="28" t="s">
        <v>53</v>
      </c>
      <c r="E348" s="28" t="s">
        <v>33</v>
      </c>
      <c r="F348" s="28" t="s">
        <v>24</v>
      </c>
      <c r="G348" s="51">
        <v>44.5</v>
      </c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</row>
    <row r="349" spans="1:18" ht="10.5" customHeight="1">
      <c r="A349" s="24" t="s">
        <v>34</v>
      </c>
      <c r="B349" s="13" t="s">
        <v>293</v>
      </c>
      <c r="C349" s="13" t="s">
        <v>12</v>
      </c>
      <c r="D349" s="28" t="s">
        <v>53</v>
      </c>
      <c r="E349" s="18" t="s">
        <v>35</v>
      </c>
      <c r="F349" s="18"/>
      <c r="G349" s="51">
        <f>G350+G352</f>
        <v>64890.4</v>
      </c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</row>
    <row r="350" spans="1:18" ht="18" customHeight="1">
      <c r="A350" s="61" t="s">
        <v>350</v>
      </c>
      <c r="B350" s="28" t="s">
        <v>293</v>
      </c>
      <c r="C350" s="28" t="s">
        <v>12</v>
      </c>
      <c r="D350" s="28" t="s">
        <v>53</v>
      </c>
      <c r="E350" s="28" t="s">
        <v>351</v>
      </c>
      <c r="F350" s="28"/>
      <c r="G350" s="51">
        <f>G351</f>
        <v>47913.4</v>
      </c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</row>
    <row r="351" spans="1:18" ht="20.25" customHeight="1">
      <c r="A351" s="61" t="s">
        <v>352</v>
      </c>
      <c r="B351" s="28" t="s">
        <v>293</v>
      </c>
      <c r="C351" s="28" t="s">
        <v>12</v>
      </c>
      <c r="D351" s="28" t="s">
        <v>53</v>
      </c>
      <c r="E351" s="28" t="s">
        <v>351</v>
      </c>
      <c r="F351" s="28" t="s">
        <v>353</v>
      </c>
      <c r="G351" s="51">
        <v>47913.4</v>
      </c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</row>
    <row r="352" spans="1:18" ht="20.25" customHeight="1">
      <c r="A352" s="61" t="s">
        <v>354</v>
      </c>
      <c r="B352" s="28" t="s">
        <v>293</v>
      </c>
      <c r="C352" s="28" t="s">
        <v>12</v>
      </c>
      <c r="D352" s="28" t="s">
        <v>53</v>
      </c>
      <c r="E352" s="28" t="s">
        <v>355</v>
      </c>
      <c r="F352" s="28"/>
      <c r="G352" s="51">
        <f>G353</f>
        <v>16977</v>
      </c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</row>
    <row r="353" spans="1:18" ht="21" customHeight="1">
      <c r="A353" s="61" t="s">
        <v>352</v>
      </c>
      <c r="B353" s="28" t="s">
        <v>293</v>
      </c>
      <c r="C353" s="28" t="s">
        <v>12</v>
      </c>
      <c r="D353" s="28" t="s">
        <v>53</v>
      </c>
      <c r="E353" s="28" t="s">
        <v>355</v>
      </c>
      <c r="F353" s="28" t="s">
        <v>353</v>
      </c>
      <c r="G353" s="51">
        <v>16977</v>
      </c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</row>
    <row r="354" spans="1:18" ht="9.75" customHeight="1">
      <c r="A354" s="21" t="s">
        <v>91</v>
      </c>
      <c r="B354" s="13" t="s">
        <v>293</v>
      </c>
      <c r="C354" s="13" t="s">
        <v>12</v>
      </c>
      <c r="D354" s="28" t="s">
        <v>53</v>
      </c>
      <c r="E354" s="28" t="s">
        <v>43</v>
      </c>
      <c r="F354" s="28"/>
      <c r="G354" s="51">
        <f>G355</f>
        <v>6316</v>
      </c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</row>
    <row r="355" spans="1:18" ht="19.5" customHeight="1">
      <c r="A355" s="24" t="s">
        <v>92</v>
      </c>
      <c r="B355" s="13" t="s">
        <v>293</v>
      </c>
      <c r="C355" s="13" t="s">
        <v>12</v>
      </c>
      <c r="D355" s="13" t="s">
        <v>53</v>
      </c>
      <c r="E355" s="41" t="s">
        <v>45</v>
      </c>
      <c r="F355" s="41"/>
      <c r="G355" s="51">
        <f>G356</f>
        <v>6316</v>
      </c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</row>
    <row r="356" spans="1:18" ht="9.75" customHeight="1">
      <c r="A356" s="24" t="s">
        <v>356</v>
      </c>
      <c r="B356" s="13" t="s">
        <v>293</v>
      </c>
      <c r="C356" s="13" t="s">
        <v>12</v>
      </c>
      <c r="D356" s="13" t="s">
        <v>53</v>
      </c>
      <c r="E356" s="41" t="s">
        <v>357</v>
      </c>
      <c r="F356" s="13"/>
      <c r="G356" s="51">
        <f>G357+G359+G361</f>
        <v>6316</v>
      </c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</row>
    <row r="357" spans="1:18" ht="18.75" customHeight="1">
      <c r="A357" s="24" t="s">
        <v>358</v>
      </c>
      <c r="B357" s="13" t="s">
        <v>293</v>
      </c>
      <c r="C357" s="13" t="s">
        <v>12</v>
      </c>
      <c r="D357" s="13" t="s">
        <v>53</v>
      </c>
      <c r="E357" s="41" t="s">
        <v>359</v>
      </c>
      <c r="F357" s="13"/>
      <c r="G357" s="51">
        <f>G358</f>
        <v>4150.9</v>
      </c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</row>
    <row r="358" spans="1:18" ht="9.75" customHeight="1">
      <c r="A358" s="20" t="s">
        <v>48</v>
      </c>
      <c r="B358" s="13" t="s">
        <v>293</v>
      </c>
      <c r="C358" s="13" t="s">
        <v>12</v>
      </c>
      <c r="D358" s="13" t="s">
        <v>53</v>
      </c>
      <c r="E358" s="41" t="s">
        <v>359</v>
      </c>
      <c r="F358" s="13" t="s">
        <v>49</v>
      </c>
      <c r="G358" s="51">
        <v>4150.9</v>
      </c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</row>
    <row r="359" spans="1:18" ht="18.75" customHeight="1">
      <c r="A359" s="24" t="s">
        <v>360</v>
      </c>
      <c r="B359" s="13" t="s">
        <v>293</v>
      </c>
      <c r="C359" s="13" t="s">
        <v>12</v>
      </c>
      <c r="D359" s="13" t="s">
        <v>53</v>
      </c>
      <c r="E359" s="41" t="s">
        <v>361</v>
      </c>
      <c r="F359" s="13"/>
      <c r="G359" s="51">
        <f>G360</f>
        <v>1892.6</v>
      </c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</row>
    <row r="360" spans="1:18" ht="9.75" customHeight="1">
      <c r="A360" s="59" t="s">
        <v>48</v>
      </c>
      <c r="B360" s="13" t="s">
        <v>293</v>
      </c>
      <c r="C360" s="13" t="s">
        <v>12</v>
      </c>
      <c r="D360" s="13" t="s">
        <v>53</v>
      </c>
      <c r="E360" s="41" t="s">
        <v>361</v>
      </c>
      <c r="F360" s="13" t="s">
        <v>49</v>
      </c>
      <c r="G360" s="51">
        <v>1892.6</v>
      </c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</row>
    <row r="361" spans="1:18" ht="10.5" customHeight="1">
      <c r="A361" s="62" t="s">
        <v>362</v>
      </c>
      <c r="B361" s="13" t="s">
        <v>293</v>
      </c>
      <c r="C361" s="13" t="s">
        <v>12</v>
      </c>
      <c r="D361" s="13" t="s">
        <v>53</v>
      </c>
      <c r="E361" s="41" t="s">
        <v>363</v>
      </c>
      <c r="F361" s="13"/>
      <c r="G361" s="51">
        <f>G362</f>
        <v>272.5</v>
      </c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</row>
    <row r="362" spans="1:18" ht="9.75" customHeight="1">
      <c r="A362" s="59" t="s">
        <v>48</v>
      </c>
      <c r="B362" s="13" t="s">
        <v>293</v>
      </c>
      <c r="C362" s="13" t="s">
        <v>12</v>
      </c>
      <c r="D362" s="13" t="s">
        <v>53</v>
      </c>
      <c r="E362" s="41" t="s">
        <v>363</v>
      </c>
      <c r="F362" s="13" t="s">
        <v>49</v>
      </c>
      <c r="G362" s="51">
        <v>272.5</v>
      </c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</row>
    <row r="363" spans="1:18" ht="9.75" customHeight="1">
      <c r="A363" s="16" t="s">
        <v>97</v>
      </c>
      <c r="B363" s="17" t="s">
        <v>293</v>
      </c>
      <c r="C363" s="17" t="s">
        <v>12</v>
      </c>
      <c r="D363" s="17" t="s">
        <v>98</v>
      </c>
      <c r="E363" s="52"/>
      <c r="F363" s="52"/>
      <c r="G363" s="19">
        <f>G364</f>
        <v>176</v>
      </c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</row>
    <row r="364" spans="1:18" ht="9.75" customHeight="1">
      <c r="A364" s="21" t="s">
        <v>91</v>
      </c>
      <c r="B364" s="13" t="s">
        <v>293</v>
      </c>
      <c r="C364" s="13" t="s">
        <v>12</v>
      </c>
      <c r="D364" s="18" t="s">
        <v>98</v>
      </c>
      <c r="E364" s="63" t="s">
        <v>364</v>
      </c>
      <c r="F364" s="64"/>
      <c r="G364" s="19">
        <f>G365+G367</f>
        <v>176</v>
      </c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</row>
    <row r="365" spans="1:18" ht="18.75" customHeight="1">
      <c r="A365" s="20" t="s">
        <v>131</v>
      </c>
      <c r="B365" s="13" t="s">
        <v>293</v>
      </c>
      <c r="C365" s="13" t="s">
        <v>12</v>
      </c>
      <c r="D365" s="18" t="s">
        <v>98</v>
      </c>
      <c r="E365" s="63" t="s">
        <v>132</v>
      </c>
      <c r="F365" s="63"/>
      <c r="G365" s="19">
        <f>G366</f>
        <v>42</v>
      </c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</row>
    <row r="366" spans="1:18" ht="9.75" customHeight="1">
      <c r="A366" s="20" t="s">
        <v>48</v>
      </c>
      <c r="B366" s="13" t="s">
        <v>293</v>
      </c>
      <c r="C366" s="13" t="s">
        <v>12</v>
      </c>
      <c r="D366" s="18" t="s">
        <v>98</v>
      </c>
      <c r="E366" s="63" t="s">
        <v>132</v>
      </c>
      <c r="F366" s="63" t="s">
        <v>49</v>
      </c>
      <c r="G366" s="19">
        <v>42</v>
      </c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</row>
    <row r="367" spans="1:18" ht="20.25" customHeight="1">
      <c r="A367" s="20" t="s">
        <v>114</v>
      </c>
      <c r="B367" s="13" t="s">
        <v>293</v>
      </c>
      <c r="C367" s="13" t="s">
        <v>12</v>
      </c>
      <c r="D367" s="18" t="s">
        <v>98</v>
      </c>
      <c r="E367" s="25" t="s">
        <v>115</v>
      </c>
      <c r="F367" s="63"/>
      <c r="G367" s="19">
        <f>G368</f>
        <v>134</v>
      </c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</row>
    <row r="368" spans="1:18" ht="9.75" customHeight="1">
      <c r="A368" s="20" t="s">
        <v>48</v>
      </c>
      <c r="B368" s="13" t="s">
        <v>293</v>
      </c>
      <c r="C368" s="13" t="s">
        <v>12</v>
      </c>
      <c r="D368" s="18" t="s">
        <v>98</v>
      </c>
      <c r="E368" s="25" t="s">
        <v>115</v>
      </c>
      <c r="F368" s="63" t="s">
        <v>49</v>
      </c>
      <c r="G368" s="19">
        <v>134</v>
      </c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</row>
    <row r="369" spans="1:18" ht="9.75" customHeight="1">
      <c r="A369" s="16" t="s">
        <v>116</v>
      </c>
      <c r="B369" s="17" t="s">
        <v>293</v>
      </c>
      <c r="C369" s="17" t="s">
        <v>12</v>
      </c>
      <c r="D369" s="17" t="s">
        <v>117</v>
      </c>
      <c r="E369" s="63"/>
      <c r="F369" s="63"/>
      <c r="G369" s="19">
        <f>G370</f>
        <v>59.7</v>
      </c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</row>
    <row r="370" spans="1:18" ht="19.5" customHeight="1">
      <c r="A370" s="20" t="s">
        <v>122</v>
      </c>
      <c r="B370" s="13" t="s">
        <v>293</v>
      </c>
      <c r="C370" s="13" t="s">
        <v>12</v>
      </c>
      <c r="D370" s="18" t="s">
        <v>117</v>
      </c>
      <c r="E370" s="63" t="s">
        <v>123</v>
      </c>
      <c r="F370" s="63"/>
      <c r="G370" s="19">
        <f>G371</f>
        <v>59.7</v>
      </c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</row>
    <row r="371" spans="1:18" ht="9.75" customHeight="1">
      <c r="A371" s="20" t="s">
        <v>21</v>
      </c>
      <c r="B371" s="13" t="s">
        <v>293</v>
      </c>
      <c r="C371" s="13" t="s">
        <v>12</v>
      </c>
      <c r="D371" s="18" t="s">
        <v>117</v>
      </c>
      <c r="E371" s="63" t="s">
        <v>124</v>
      </c>
      <c r="F371" s="63"/>
      <c r="G371" s="19">
        <f>G372</f>
        <v>59.7</v>
      </c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</row>
    <row r="372" spans="1:18" ht="9.75" customHeight="1">
      <c r="A372" s="21" t="s">
        <v>23</v>
      </c>
      <c r="B372" s="13" t="s">
        <v>293</v>
      </c>
      <c r="C372" s="13" t="s">
        <v>12</v>
      </c>
      <c r="D372" s="18" t="s">
        <v>117</v>
      </c>
      <c r="E372" s="63" t="s">
        <v>124</v>
      </c>
      <c r="F372" s="63" t="s">
        <v>24</v>
      </c>
      <c r="G372" s="19">
        <v>59.7</v>
      </c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</row>
    <row r="373" spans="1:18" ht="10.5" customHeight="1">
      <c r="A373" s="11" t="s">
        <v>365</v>
      </c>
      <c r="B373" s="12" t="s">
        <v>293</v>
      </c>
      <c r="C373" s="12" t="s">
        <v>366</v>
      </c>
      <c r="D373" s="18"/>
      <c r="E373" s="18"/>
      <c r="F373" s="18"/>
      <c r="G373" s="31">
        <f>G374</f>
        <v>2463</v>
      </c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</row>
    <row r="374" spans="1:18" ht="9.75" customHeight="1">
      <c r="A374" s="16" t="s">
        <v>367</v>
      </c>
      <c r="B374" s="17" t="s">
        <v>293</v>
      </c>
      <c r="C374" s="17" t="s">
        <v>366</v>
      </c>
      <c r="D374" s="17" t="s">
        <v>368</v>
      </c>
      <c r="E374" s="18"/>
      <c r="F374" s="18"/>
      <c r="G374" s="19">
        <f>G375+G381+G378+G384</f>
        <v>2463</v>
      </c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</row>
    <row r="375" spans="1:18" ht="9.75" customHeight="1">
      <c r="A375" s="24" t="s">
        <v>369</v>
      </c>
      <c r="B375" s="13" t="s">
        <v>293</v>
      </c>
      <c r="C375" s="13" t="s">
        <v>366</v>
      </c>
      <c r="D375" s="13" t="s">
        <v>368</v>
      </c>
      <c r="E375" s="25" t="s">
        <v>370</v>
      </c>
      <c r="F375" s="52"/>
      <c r="G375" s="19">
        <f>G376</f>
        <v>1967.9</v>
      </c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</row>
    <row r="376" spans="1:18" ht="9.75" customHeight="1">
      <c r="A376" s="20" t="s">
        <v>21</v>
      </c>
      <c r="B376" s="13" t="s">
        <v>293</v>
      </c>
      <c r="C376" s="13" t="s">
        <v>366</v>
      </c>
      <c r="D376" s="13" t="s">
        <v>368</v>
      </c>
      <c r="E376" s="25" t="s">
        <v>371</v>
      </c>
      <c r="F376" s="18"/>
      <c r="G376" s="19">
        <f>G377</f>
        <v>1967.9</v>
      </c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</row>
    <row r="377" spans="1:18" ht="9.75" customHeight="1">
      <c r="A377" s="21" t="s">
        <v>23</v>
      </c>
      <c r="B377" s="13" t="s">
        <v>293</v>
      </c>
      <c r="C377" s="13" t="s">
        <v>366</v>
      </c>
      <c r="D377" s="13" t="s">
        <v>368</v>
      </c>
      <c r="E377" s="25" t="s">
        <v>371</v>
      </c>
      <c r="F377" s="18" t="s">
        <v>24</v>
      </c>
      <c r="G377" s="19">
        <v>1967.9</v>
      </c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</row>
    <row r="378" spans="1:18" ht="9.75" customHeight="1">
      <c r="A378" s="21" t="s">
        <v>372</v>
      </c>
      <c r="B378" s="13" t="s">
        <v>293</v>
      </c>
      <c r="C378" s="13" t="s">
        <v>366</v>
      </c>
      <c r="D378" s="13" t="s">
        <v>368</v>
      </c>
      <c r="E378" s="25" t="s">
        <v>373</v>
      </c>
      <c r="F378" s="18"/>
      <c r="G378" s="19">
        <f>G379</f>
        <v>246.6</v>
      </c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</row>
    <row r="379" spans="1:18" ht="9.75" customHeight="1">
      <c r="A379" s="20" t="s">
        <v>21</v>
      </c>
      <c r="B379" s="13" t="s">
        <v>293</v>
      </c>
      <c r="C379" s="13" t="s">
        <v>366</v>
      </c>
      <c r="D379" s="13" t="s">
        <v>368</v>
      </c>
      <c r="E379" s="25" t="s">
        <v>374</v>
      </c>
      <c r="F379" s="18"/>
      <c r="G379" s="19">
        <f>G380</f>
        <v>246.6</v>
      </c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</row>
    <row r="380" spans="1:18" ht="9.75" customHeight="1">
      <c r="A380" s="21" t="s">
        <v>23</v>
      </c>
      <c r="B380" s="13" t="s">
        <v>293</v>
      </c>
      <c r="C380" s="13" t="s">
        <v>366</v>
      </c>
      <c r="D380" s="13" t="s">
        <v>368</v>
      </c>
      <c r="E380" s="25" t="s">
        <v>374</v>
      </c>
      <c r="F380" s="18" t="s">
        <v>24</v>
      </c>
      <c r="G380" s="19">
        <v>246.6</v>
      </c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</row>
    <row r="381" spans="1:18" ht="9.75" customHeight="1">
      <c r="A381" s="24" t="s">
        <v>375</v>
      </c>
      <c r="B381" s="13" t="s">
        <v>293</v>
      </c>
      <c r="C381" s="13" t="s">
        <v>366</v>
      </c>
      <c r="D381" s="13" t="s">
        <v>368</v>
      </c>
      <c r="E381" s="25" t="s">
        <v>376</v>
      </c>
      <c r="F381" s="52"/>
      <c r="G381" s="19">
        <f>G382</f>
        <v>120</v>
      </c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</row>
    <row r="382" spans="1:18" ht="10.5" customHeight="1">
      <c r="A382" s="24" t="s">
        <v>377</v>
      </c>
      <c r="B382" s="13" t="s">
        <v>293</v>
      </c>
      <c r="C382" s="13" t="s">
        <v>366</v>
      </c>
      <c r="D382" s="13" t="s">
        <v>368</v>
      </c>
      <c r="E382" s="25" t="s">
        <v>378</v>
      </c>
      <c r="F382" s="25"/>
      <c r="G382" s="19">
        <f>G383</f>
        <v>120</v>
      </c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</row>
    <row r="383" spans="1:18" ht="9.75" customHeight="1">
      <c r="A383" s="24" t="s">
        <v>239</v>
      </c>
      <c r="B383" s="13" t="s">
        <v>293</v>
      </c>
      <c r="C383" s="13" t="s">
        <v>366</v>
      </c>
      <c r="D383" s="13" t="s">
        <v>368</v>
      </c>
      <c r="E383" s="25" t="s">
        <v>378</v>
      </c>
      <c r="F383" s="25" t="s">
        <v>240</v>
      </c>
      <c r="G383" s="19">
        <v>120</v>
      </c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</row>
    <row r="384" spans="1:18" ht="18.75" customHeight="1">
      <c r="A384" s="22" t="s">
        <v>30</v>
      </c>
      <c r="B384" s="18" t="s">
        <v>293</v>
      </c>
      <c r="C384" s="28" t="s">
        <v>366</v>
      </c>
      <c r="D384" s="28" t="s">
        <v>368</v>
      </c>
      <c r="E384" s="28" t="s">
        <v>31</v>
      </c>
      <c r="F384" s="28"/>
      <c r="G384" s="19">
        <f>G385</f>
        <v>128.5</v>
      </c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</row>
    <row r="385" spans="1:18" ht="18.75" customHeight="1">
      <c r="A385" s="23" t="s">
        <v>32</v>
      </c>
      <c r="B385" s="18" t="s">
        <v>293</v>
      </c>
      <c r="C385" s="28" t="s">
        <v>366</v>
      </c>
      <c r="D385" s="28" t="s">
        <v>368</v>
      </c>
      <c r="E385" s="28" t="s">
        <v>33</v>
      </c>
      <c r="F385" s="28"/>
      <c r="G385" s="19">
        <f>G386</f>
        <v>128.5</v>
      </c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</row>
    <row r="386" spans="1:18" ht="11.25" customHeight="1">
      <c r="A386" s="21" t="s">
        <v>23</v>
      </c>
      <c r="B386" s="18" t="s">
        <v>293</v>
      </c>
      <c r="C386" s="28" t="s">
        <v>366</v>
      </c>
      <c r="D386" s="28" t="s">
        <v>368</v>
      </c>
      <c r="E386" s="28" t="s">
        <v>33</v>
      </c>
      <c r="F386" s="28" t="s">
        <v>24</v>
      </c>
      <c r="G386" s="19">
        <v>128.5</v>
      </c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</row>
    <row r="387" spans="1:18" ht="9.75" customHeight="1">
      <c r="A387" s="11" t="s">
        <v>139</v>
      </c>
      <c r="B387" s="12" t="s">
        <v>293</v>
      </c>
      <c r="C387" s="12" t="s">
        <v>140</v>
      </c>
      <c r="D387" s="18"/>
      <c r="E387" s="18"/>
      <c r="F387" s="18"/>
      <c r="G387" s="9">
        <f>G388+G392</f>
        <v>5920.7</v>
      </c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</row>
    <row r="388" spans="1:18" ht="9.75" customHeight="1">
      <c r="A388" s="16" t="s">
        <v>379</v>
      </c>
      <c r="B388" s="17" t="s">
        <v>293</v>
      </c>
      <c r="C388" s="17" t="s">
        <v>140</v>
      </c>
      <c r="D388" s="17" t="s">
        <v>380</v>
      </c>
      <c r="E388" s="18"/>
      <c r="F388" s="18"/>
      <c r="G388" s="19">
        <f>G389</f>
        <v>890</v>
      </c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</row>
    <row r="389" spans="1:18" ht="9.75" customHeight="1">
      <c r="A389" s="20" t="s">
        <v>381</v>
      </c>
      <c r="B389" s="13" t="s">
        <v>293</v>
      </c>
      <c r="C389" s="13" t="s">
        <v>140</v>
      </c>
      <c r="D389" s="18" t="s">
        <v>380</v>
      </c>
      <c r="E389" s="63" t="s">
        <v>382</v>
      </c>
      <c r="F389" s="63"/>
      <c r="G389" s="19">
        <f>G390</f>
        <v>890</v>
      </c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</row>
    <row r="390" spans="1:18" ht="19.5">
      <c r="A390" s="20" t="s">
        <v>383</v>
      </c>
      <c r="B390" s="13" t="s">
        <v>293</v>
      </c>
      <c r="C390" s="13" t="s">
        <v>140</v>
      </c>
      <c r="D390" s="18" t="s">
        <v>380</v>
      </c>
      <c r="E390" s="63" t="s">
        <v>384</v>
      </c>
      <c r="F390" s="63"/>
      <c r="G390" s="19">
        <f>G391</f>
        <v>890</v>
      </c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</row>
    <row r="391" spans="1:18" ht="9.75" customHeight="1">
      <c r="A391" s="21" t="s">
        <v>147</v>
      </c>
      <c r="B391" s="13" t="s">
        <v>293</v>
      </c>
      <c r="C391" s="13" t="s">
        <v>140</v>
      </c>
      <c r="D391" s="18" t="s">
        <v>380</v>
      </c>
      <c r="E391" s="63" t="s">
        <v>384</v>
      </c>
      <c r="F391" s="63" t="s">
        <v>148</v>
      </c>
      <c r="G391" s="19">
        <v>890</v>
      </c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</row>
    <row r="392" spans="1:18" ht="9.75" customHeight="1">
      <c r="A392" s="65" t="s">
        <v>141</v>
      </c>
      <c r="B392" s="17" t="s">
        <v>293</v>
      </c>
      <c r="C392" s="17" t="s">
        <v>140</v>
      </c>
      <c r="D392" s="17" t="s">
        <v>142</v>
      </c>
      <c r="E392" s="25"/>
      <c r="F392" s="25"/>
      <c r="G392" s="19">
        <f>G412+G398+G404+G401+G393</f>
        <v>5030.7</v>
      </c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</row>
    <row r="393" spans="1:18" ht="9.75" customHeight="1">
      <c r="A393" s="35" t="s">
        <v>385</v>
      </c>
      <c r="B393" s="13" t="s">
        <v>293</v>
      </c>
      <c r="C393" s="13" t="s">
        <v>140</v>
      </c>
      <c r="D393" s="13" t="s">
        <v>142</v>
      </c>
      <c r="E393" s="25" t="s">
        <v>386</v>
      </c>
      <c r="F393" s="25"/>
      <c r="G393" s="19">
        <f>G394+G397</f>
        <v>1886.8000000000002</v>
      </c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</row>
    <row r="394" spans="1:18" ht="9.75" customHeight="1">
      <c r="A394" s="35" t="s">
        <v>387</v>
      </c>
      <c r="B394" s="13" t="s">
        <v>293</v>
      </c>
      <c r="C394" s="13" t="s">
        <v>140</v>
      </c>
      <c r="D394" s="13" t="s">
        <v>142</v>
      </c>
      <c r="E394" s="25" t="s">
        <v>388</v>
      </c>
      <c r="F394" s="25"/>
      <c r="G394" s="19">
        <f>G395</f>
        <v>1629.4</v>
      </c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</row>
    <row r="395" spans="1:18" ht="20.25" customHeight="1">
      <c r="A395" s="26" t="s">
        <v>389</v>
      </c>
      <c r="B395" s="13" t="s">
        <v>293</v>
      </c>
      <c r="C395" s="13" t="s">
        <v>140</v>
      </c>
      <c r="D395" s="13" t="s">
        <v>142</v>
      </c>
      <c r="E395" s="25" t="s">
        <v>388</v>
      </c>
      <c r="F395" s="25" t="s">
        <v>390</v>
      </c>
      <c r="G395" s="19">
        <v>1629.4</v>
      </c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</row>
    <row r="396" spans="1:18" ht="12" customHeight="1">
      <c r="A396" s="26" t="s">
        <v>391</v>
      </c>
      <c r="B396" s="13" t="s">
        <v>293</v>
      </c>
      <c r="C396" s="13" t="s">
        <v>140</v>
      </c>
      <c r="D396" s="13" t="s">
        <v>142</v>
      </c>
      <c r="E396" s="25" t="s">
        <v>392</v>
      </c>
      <c r="F396" s="25"/>
      <c r="G396" s="19">
        <f>G397</f>
        <v>257.4</v>
      </c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</row>
    <row r="397" spans="1:18" ht="12.75" customHeight="1">
      <c r="A397" s="26" t="s">
        <v>40</v>
      </c>
      <c r="B397" s="13" t="s">
        <v>293</v>
      </c>
      <c r="C397" s="13" t="s">
        <v>140</v>
      </c>
      <c r="D397" s="13" t="s">
        <v>142</v>
      </c>
      <c r="E397" s="25" t="s">
        <v>392</v>
      </c>
      <c r="F397" s="25" t="s">
        <v>41</v>
      </c>
      <c r="G397" s="19">
        <v>257.4</v>
      </c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</row>
    <row r="398" spans="1:18" ht="9.75" customHeight="1">
      <c r="A398" s="24" t="s">
        <v>393</v>
      </c>
      <c r="B398" s="18" t="s">
        <v>293</v>
      </c>
      <c r="C398" s="18" t="s">
        <v>140</v>
      </c>
      <c r="D398" s="18" t="s">
        <v>142</v>
      </c>
      <c r="E398" s="13" t="s">
        <v>394</v>
      </c>
      <c r="F398" s="13"/>
      <c r="G398" s="19">
        <f>G399</f>
        <v>495</v>
      </c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</row>
    <row r="399" spans="1:18" ht="28.5" customHeight="1">
      <c r="A399" s="24" t="s">
        <v>395</v>
      </c>
      <c r="B399" s="13" t="s">
        <v>293</v>
      </c>
      <c r="C399" s="13" t="s">
        <v>140</v>
      </c>
      <c r="D399" s="13" t="s">
        <v>142</v>
      </c>
      <c r="E399" s="13" t="s">
        <v>396</v>
      </c>
      <c r="F399" s="13"/>
      <c r="G399" s="19">
        <f>G400</f>
        <v>495</v>
      </c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</row>
    <row r="400" spans="1:18" ht="9.75" customHeight="1">
      <c r="A400" s="24" t="s">
        <v>48</v>
      </c>
      <c r="B400" s="13" t="s">
        <v>293</v>
      </c>
      <c r="C400" s="13" t="s">
        <v>140</v>
      </c>
      <c r="D400" s="13" t="s">
        <v>142</v>
      </c>
      <c r="E400" s="13" t="s">
        <v>396</v>
      </c>
      <c r="F400" s="13" t="s">
        <v>49</v>
      </c>
      <c r="G400" s="19">
        <v>495</v>
      </c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</row>
    <row r="401" spans="1:18" ht="18.75" customHeight="1">
      <c r="A401" s="24" t="s">
        <v>30</v>
      </c>
      <c r="B401" s="13" t="s">
        <v>293</v>
      </c>
      <c r="C401" s="13" t="s">
        <v>140</v>
      </c>
      <c r="D401" s="13" t="s">
        <v>142</v>
      </c>
      <c r="E401" s="13" t="s">
        <v>109</v>
      </c>
      <c r="F401" s="13"/>
      <c r="G401" s="19">
        <f>G402</f>
        <v>269.7</v>
      </c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</row>
    <row r="402" spans="1:18" ht="29.25" customHeight="1">
      <c r="A402" s="24" t="s">
        <v>397</v>
      </c>
      <c r="B402" s="13" t="s">
        <v>293</v>
      </c>
      <c r="C402" s="13" t="s">
        <v>140</v>
      </c>
      <c r="D402" s="13" t="s">
        <v>142</v>
      </c>
      <c r="E402" s="13" t="s">
        <v>398</v>
      </c>
      <c r="F402" s="13"/>
      <c r="G402" s="19">
        <f>G403</f>
        <v>269.7</v>
      </c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</row>
    <row r="403" spans="1:18" ht="9.75" customHeight="1">
      <c r="A403" s="24" t="s">
        <v>48</v>
      </c>
      <c r="B403" s="13" t="s">
        <v>293</v>
      </c>
      <c r="C403" s="13" t="s">
        <v>140</v>
      </c>
      <c r="D403" s="13" t="s">
        <v>142</v>
      </c>
      <c r="E403" s="13" t="s">
        <v>398</v>
      </c>
      <c r="F403" s="13" t="s">
        <v>49</v>
      </c>
      <c r="G403" s="19">
        <v>269.7</v>
      </c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</row>
    <row r="404" spans="1:18" ht="9.75" customHeight="1">
      <c r="A404" s="24" t="s">
        <v>34</v>
      </c>
      <c r="B404" s="13" t="s">
        <v>293</v>
      </c>
      <c r="C404" s="13" t="s">
        <v>399</v>
      </c>
      <c r="D404" s="13" t="s">
        <v>142</v>
      </c>
      <c r="E404" s="13" t="s">
        <v>35</v>
      </c>
      <c r="F404" s="13"/>
      <c r="G404" s="19">
        <f>G405+G410</f>
        <v>2114.6</v>
      </c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</row>
    <row r="405" spans="1:18" ht="9.75" customHeight="1">
      <c r="A405" s="24" t="s">
        <v>400</v>
      </c>
      <c r="B405" s="13" t="s">
        <v>293</v>
      </c>
      <c r="C405" s="13" t="s">
        <v>140</v>
      </c>
      <c r="D405" s="13" t="s">
        <v>142</v>
      </c>
      <c r="E405" s="13" t="s">
        <v>401</v>
      </c>
      <c r="F405" s="13"/>
      <c r="G405" s="19">
        <f>G406+G408</f>
        <v>1560.5</v>
      </c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</row>
    <row r="406" spans="1:18" ht="20.25" customHeight="1">
      <c r="A406" s="24" t="s">
        <v>402</v>
      </c>
      <c r="B406" s="13" t="s">
        <v>293</v>
      </c>
      <c r="C406" s="13" t="s">
        <v>140</v>
      </c>
      <c r="D406" s="13" t="s">
        <v>142</v>
      </c>
      <c r="E406" s="13" t="s">
        <v>403</v>
      </c>
      <c r="F406" s="13"/>
      <c r="G406" s="19">
        <f>G407</f>
        <v>752.8</v>
      </c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</row>
    <row r="407" spans="1:18" ht="9.75" customHeight="1">
      <c r="A407" s="20" t="s">
        <v>40</v>
      </c>
      <c r="B407" s="13" t="s">
        <v>293</v>
      </c>
      <c r="C407" s="13" t="s">
        <v>140</v>
      </c>
      <c r="D407" s="13" t="s">
        <v>142</v>
      </c>
      <c r="E407" s="13" t="s">
        <v>403</v>
      </c>
      <c r="F407" s="13" t="s">
        <v>41</v>
      </c>
      <c r="G407" s="19">
        <v>752.8</v>
      </c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</row>
    <row r="408" spans="1:18" ht="18.75" customHeight="1">
      <c r="A408" s="24" t="s">
        <v>404</v>
      </c>
      <c r="B408" s="13" t="s">
        <v>293</v>
      </c>
      <c r="C408" s="13" t="s">
        <v>140</v>
      </c>
      <c r="D408" s="13" t="s">
        <v>142</v>
      </c>
      <c r="E408" s="13" t="s">
        <v>405</v>
      </c>
      <c r="F408" s="13"/>
      <c r="G408" s="19">
        <f>G409</f>
        <v>807.7</v>
      </c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</row>
    <row r="409" spans="1:18" ht="9.75" customHeight="1">
      <c r="A409" s="20" t="s">
        <v>40</v>
      </c>
      <c r="B409" s="13" t="s">
        <v>293</v>
      </c>
      <c r="C409" s="13" t="s">
        <v>140</v>
      </c>
      <c r="D409" s="13" t="s">
        <v>142</v>
      </c>
      <c r="E409" s="13" t="s">
        <v>405</v>
      </c>
      <c r="F409" s="13" t="s">
        <v>41</v>
      </c>
      <c r="G409" s="19">
        <v>807.7</v>
      </c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</row>
    <row r="410" spans="1:18" ht="9.75" customHeight="1">
      <c r="A410" s="20" t="s">
        <v>406</v>
      </c>
      <c r="B410" s="13" t="s">
        <v>293</v>
      </c>
      <c r="C410" s="13" t="s">
        <v>140</v>
      </c>
      <c r="D410" s="13" t="s">
        <v>142</v>
      </c>
      <c r="E410" s="13" t="s">
        <v>407</v>
      </c>
      <c r="F410" s="13"/>
      <c r="G410" s="19">
        <f>G411</f>
        <v>554.1</v>
      </c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</row>
    <row r="411" spans="1:18" ht="9.75" customHeight="1">
      <c r="A411" s="20" t="s">
        <v>40</v>
      </c>
      <c r="B411" s="13" t="s">
        <v>293</v>
      </c>
      <c r="C411" s="13" t="s">
        <v>140</v>
      </c>
      <c r="D411" s="13" t="s">
        <v>142</v>
      </c>
      <c r="E411" s="13" t="s">
        <v>407</v>
      </c>
      <c r="F411" s="13" t="s">
        <v>41</v>
      </c>
      <c r="G411" s="19">
        <v>554.1</v>
      </c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</row>
    <row r="412" spans="1:18" ht="9.75" customHeight="1">
      <c r="A412" s="21" t="s">
        <v>91</v>
      </c>
      <c r="B412" s="13" t="s">
        <v>293</v>
      </c>
      <c r="C412" s="13" t="s">
        <v>140</v>
      </c>
      <c r="D412" s="13" t="s">
        <v>142</v>
      </c>
      <c r="E412" s="25" t="s">
        <v>43</v>
      </c>
      <c r="F412" s="25"/>
      <c r="G412" s="19">
        <f>G413+G415+G420</f>
        <v>264.6</v>
      </c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</row>
    <row r="413" spans="1:18" ht="9.75" customHeight="1">
      <c r="A413" s="35" t="s">
        <v>406</v>
      </c>
      <c r="B413" s="13" t="s">
        <v>293</v>
      </c>
      <c r="C413" s="13" t="s">
        <v>140</v>
      </c>
      <c r="D413" s="13" t="s">
        <v>142</v>
      </c>
      <c r="E413" s="25" t="s">
        <v>408</v>
      </c>
      <c r="F413" s="25"/>
      <c r="G413" s="19">
        <f>G414</f>
        <v>102.4</v>
      </c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</row>
    <row r="414" spans="1:18" ht="9.75" customHeight="1">
      <c r="A414" s="24" t="s">
        <v>48</v>
      </c>
      <c r="B414" s="13" t="s">
        <v>293</v>
      </c>
      <c r="C414" s="13" t="s">
        <v>140</v>
      </c>
      <c r="D414" s="13" t="s">
        <v>142</v>
      </c>
      <c r="E414" s="25" t="s">
        <v>408</v>
      </c>
      <c r="F414" s="25" t="s">
        <v>49</v>
      </c>
      <c r="G414" s="19">
        <v>102.4</v>
      </c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</row>
    <row r="415" spans="1:18" ht="11.25" customHeight="1">
      <c r="A415" s="35" t="s">
        <v>400</v>
      </c>
      <c r="B415" s="13" t="s">
        <v>293</v>
      </c>
      <c r="C415" s="13" t="s">
        <v>140</v>
      </c>
      <c r="D415" s="13" t="s">
        <v>142</v>
      </c>
      <c r="E415" s="25" t="s">
        <v>409</v>
      </c>
      <c r="F415" s="25"/>
      <c r="G415" s="19">
        <f>G416+G418</f>
        <v>62.2</v>
      </c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</row>
    <row r="416" spans="1:18" ht="18.75" customHeight="1">
      <c r="A416" s="24" t="s">
        <v>410</v>
      </c>
      <c r="B416" s="13" t="s">
        <v>293</v>
      </c>
      <c r="C416" s="13" t="s">
        <v>140</v>
      </c>
      <c r="D416" s="13" t="s">
        <v>142</v>
      </c>
      <c r="E416" s="25" t="s">
        <v>411</v>
      </c>
      <c r="F416" s="25"/>
      <c r="G416" s="19">
        <f>G417</f>
        <v>35.1</v>
      </c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</row>
    <row r="417" spans="1:18" ht="9.75" customHeight="1">
      <c r="A417" s="24" t="s">
        <v>48</v>
      </c>
      <c r="B417" s="13" t="s">
        <v>293</v>
      </c>
      <c r="C417" s="13" t="s">
        <v>140</v>
      </c>
      <c r="D417" s="13" t="s">
        <v>142</v>
      </c>
      <c r="E417" s="25" t="s">
        <v>411</v>
      </c>
      <c r="F417" s="25" t="s">
        <v>49</v>
      </c>
      <c r="G417" s="19">
        <v>35.1</v>
      </c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</row>
    <row r="418" spans="1:18" ht="19.5" customHeight="1">
      <c r="A418" s="24" t="s">
        <v>412</v>
      </c>
      <c r="B418" s="13" t="s">
        <v>293</v>
      </c>
      <c r="C418" s="13" t="s">
        <v>140</v>
      </c>
      <c r="D418" s="13" t="s">
        <v>142</v>
      </c>
      <c r="E418" s="25" t="s">
        <v>413</v>
      </c>
      <c r="F418" s="25"/>
      <c r="G418" s="19">
        <f>G419</f>
        <v>27.1</v>
      </c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</row>
    <row r="419" spans="1:18" ht="9.75" customHeight="1">
      <c r="A419" s="24" t="s">
        <v>48</v>
      </c>
      <c r="B419" s="13" t="s">
        <v>293</v>
      </c>
      <c r="C419" s="13" t="s">
        <v>140</v>
      </c>
      <c r="D419" s="13" t="s">
        <v>142</v>
      </c>
      <c r="E419" s="25" t="s">
        <v>413</v>
      </c>
      <c r="F419" s="25" t="s">
        <v>49</v>
      </c>
      <c r="G419" s="19">
        <v>27.1</v>
      </c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</row>
    <row r="420" spans="1:18" ht="27.75" customHeight="1">
      <c r="A420" s="24" t="s">
        <v>414</v>
      </c>
      <c r="B420" s="13" t="s">
        <v>293</v>
      </c>
      <c r="C420" s="13" t="s">
        <v>140</v>
      </c>
      <c r="D420" s="13" t="s">
        <v>142</v>
      </c>
      <c r="E420" s="25" t="s">
        <v>415</v>
      </c>
      <c r="F420" s="25"/>
      <c r="G420" s="19">
        <f>G421</f>
        <v>100</v>
      </c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</row>
    <row r="421" spans="1:18" ht="9.75" customHeight="1">
      <c r="A421" s="24" t="s">
        <v>48</v>
      </c>
      <c r="B421" s="13" t="s">
        <v>293</v>
      </c>
      <c r="C421" s="13" t="s">
        <v>140</v>
      </c>
      <c r="D421" s="13" t="s">
        <v>142</v>
      </c>
      <c r="E421" s="25" t="s">
        <v>415</v>
      </c>
      <c r="F421" s="25" t="s">
        <v>49</v>
      </c>
      <c r="G421" s="19">
        <v>100</v>
      </c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</row>
    <row r="422" spans="1:18" ht="10.5" customHeight="1">
      <c r="A422" s="11" t="s">
        <v>165</v>
      </c>
      <c r="B422" s="12" t="s">
        <v>293</v>
      </c>
      <c r="C422" s="12" t="s">
        <v>166</v>
      </c>
      <c r="D422" s="13"/>
      <c r="E422" s="25"/>
      <c r="F422" s="30"/>
      <c r="G422" s="31">
        <f>G423</f>
        <v>622</v>
      </c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</row>
    <row r="423" spans="1:18" ht="10.5" customHeight="1">
      <c r="A423" s="16" t="s">
        <v>416</v>
      </c>
      <c r="B423" s="17" t="s">
        <v>293</v>
      </c>
      <c r="C423" s="17" t="s">
        <v>166</v>
      </c>
      <c r="D423" s="17" t="s">
        <v>417</v>
      </c>
      <c r="E423" s="25"/>
      <c r="F423" s="30"/>
      <c r="G423" s="19">
        <f>G425</f>
        <v>622</v>
      </c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</row>
    <row r="424" spans="1:18" ht="10.5" customHeight="1">
      <c r="A424" s="21" t="s">
        <v>91</v>
      </c>
      <c r="B424" s="13" t="s">
        <v>293</v>
      </c>
      <c r="C424" s="13" t="s">
        <v>166</v>
      </c>
      <c r="D424" s="13" t="s">
        <v>417</v>
      </c>
      <c r="E424" s="25" t="s">
        <v>43</v>
      </c>
      <c r="F424" s="30"/>
      <c r="G424" s="19">
        <f>G425</f>
        <v>622</v>
      </c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</row>
    <row r="425" spans="1:18" ht="19.5">
      <c r="A425" s="20" t="s">
        <v>169</v>
      </c>
      <c r="B425" s="13" t="s">
        <v>293</v>
      </c>
      <c r="C425" s="13" t="s">
        <v>166</v>
      </c>
      <c r="D425" s="13" t="s">
        <v>417</v>
      </c>
      <c r="E425" s="25" t="s">
        <v>170</v>
      </c>
      <c r="F425" s="30"/>
      <c r="G425" s="19">
        <f>G426</f>
        <v>622</v>
      </c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</row>
    <row r="426" spans="1:18" ht="10.5" customHeight="1">
      <c r="A426" s="24" t="s">
        <v>48</v>
      </c>
      <c r="B426" s="13" t="s">
        <v>293</v>
      </c>
      <c r="C426" s="13" t="s">
        <v>166</v>
      </c>
      <c r="D426" s="13" t="s">
        <v>417</v>
      </c>
      <c r="E426" s="25" t="s">
        <v>170</v>
      </c>
      <c r="F426" s="25" t="s">
        <v>49</v>
      </c>
      <c r="G426" s="19">
        <v>622</v>
      </c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</row>
    <row r="427" spans="1:18" ht="19.5" customHeight="1">
      <c r="A427" s="11" t="s">
        <v>418</v>
      </c>
      <c r="B427" s="12" t="s">
        <v>293</v>
      </c>
      <c r="C427" s="12" t="s">
        <v>274</v>
      </c>
      <c r="D427" s="13"/>
      <c r="E427" s="25"/>
      <c r="F427" s="30"/>
      <c r="G427" s="31">
        <f>G428</f>
        <v>20</v>
      </c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</row>
    <row r="428" spans="1:18" ht="10.5" customHeight="1">
      <c r="A428" s="16" t="s">
        <v>282</v>
      </c>
      <c r="B428" s="17" t="s">
        <v>293</v>
      </c>
      <c r="C428" s="17" t="s">
        <v>274</v>
      </c>
      <c r="D428" s="17" t="s">
        <v>283</v>
      </c>
      <c r="E428" s="25"/>
      <c r="F428" s="30"/>
      <c r="G428" s="19">
        <f>G430</f>
        <v>20</v>
      </c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</row>
    <row r="429" spans="1:18" ht="10.5" customHeight="1">
      <c r="A429" s="21" t="s">
        <v>91</v>
      </c>
      <c r="B429" s="13" t="s">
        <v>293</v>
      </c>
      <c r="C429" s="13" t="s">
        <v>274</v>
      </c>
      <c r="D429" s="13" t="s">
        <v>283</v>
      </c>
      <c r="E429" s="25" t="s">
        <v>43</v>
      </c>
      <c r="F429" s="30"/>
      <c r="G429" s="19">
        <f>G430</f>
        <v>20</v>
      </c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</row>
    <row r="430" spans="1:18" ht="19.5">
      <c r="A430" s="20" t="s">
        <v>114</v>
      </c>
      <c r="B430" s="13" t="s">
        <v>293</v>
      </c>
      <c r="C430" s="13" t="s">
        <v>274</v>
      </c>
      <c r="D430" s="13" t="s">
        <v>283</v>
      </c>
      <c r="E430" s="25" t="s">
        <v>115</v>
      </c>
      <c r="F430" s="30"/>
      <c r="G430" s="19">
        <f>G431</f>
        <v>20</v>
      </c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</row>
    <row r="431" spans="1:18" ht="11.25" customHeight="1">
      <c r="A431" s="24" t="s">
        <v>290</v>
      </c>
      <c r="B431" s="13" t="s">
        <v>293</v>
      </c>
      <c r="C431" s="13" t="s">
        <v>274</v>
      </c>
      <c r="D431" s="13" t="s">
        <v>283</v>
      </c>
      <c r="E431" s="25" t="s">
        <v>115</v>
      </c>
      <c r="F431" s="25" t="s">
        <v>291</v>
      </c>
      <c r="G431" s="19">
        <v>20</v>
      </c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</row>
    <row r="432" spans="1:18" ht="12.7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</row>
    <row r="433" spans="1:18" ht="12.7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</row>
    <row r="434" spans="1:18" ht="12.7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</row>
    <row r="435" spans="1:18" ht="12.7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</row>
    <row r="436" spans="1:18" ht="12.7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</row>
    <row r="437" spans="1:18" ht="12.7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</row>
    <row r="438" spans="1:18" ht="12.7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</row>
    <row r="439" spans="1:18" ht="12.7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</row>
    <row r="440" spans="1:18" ht="12.7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</row>
    <row r="441" spans="1:18" ht="12.7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</row>
    <row r="442" spans="1:18" ht="12.7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</row>
    <row r="443" spans="1:18" ht="12.7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</row>
    <row r="444" spans="1:18" ht="12.7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</row>
    <row r="445" spans="1:18" ht="12.7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</row>
    <row r="446" spans="1:18" ht="12.7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</row>
    <row r="447" spans="1:18" ht="12.7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</row>
    <row r="448" spans="1:18" ht="12.7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</row>
    <row r="449" spans="1:18" ht="12.7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</row>
    <row r="450" spans="1:18" ht="12.7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</row>
    <row r="451" spans="1:18" ht="12.7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</row>
    <row r="452" spans="1:18" ht="12.7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</row>
    <row r="453" spans="1:18" ht="12.7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</row>
    <row r="454" spans="1:18" ht="12.7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</row>
    <row r="455" spans="1:18" ht="12.7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</row>
    <row r="456" spans="1:18" ht="12.7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</row>
    <row r="457" spans="1:18" ht="12.7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</row>
    <row r="458" spans="1:18" ht="12.7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</row>
    <row r="459" spans="1:18" ht="12.7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</row>
    <row r="460" spans="1:18" ht="12.7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</row>
    <row r="461" spans="1:18" ht="12.7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</row>
    <row r="462" spans="1:18" ht="12.7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</row>
    <row r="463" spans="1:18" ht="12.7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</row>
    <row r="464" spans="1:18" ht="12.7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</row>
    <row r="465" spans="1:18" ht="12.7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</row>
    <row r="466" spans="1:18" ht="12.7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</row>
    <row r="467" spans="1:18" ht="12.7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</row>
    <row r="468" spans="1:18" ht="12.7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</row>
    <row r="469" spans="1:18" ht="12.7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</row>
    <row r="470" spans="1:18" ht="12.7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</row>
    <row r="471" spans="1:18" ht="12.7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</row>
    <row r="472" spans="1:18" ht="12.7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</row>
    <row r="473" spans="1:18" ht="12.7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</row>
    <row r="474" spans="1:18" ht="12.7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</row>
    <row r="475" spans="1:18" ht="12.7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</row>
    <row r="476" spans="1:18" ht="12.7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</row>
    <row r="477" spans="1:18" ht="12.7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</row>
    <row r="478" spans="1:18" ht="12.7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</row>
    <row r="479" spans="1:18" ht="12.7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</row>
    <row r="480" spans="1:18" ht="12.7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</row>
    <row r="481" spans="1:18" ht="12.7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</row>
    <row r="482" spans="1:18" ht="12.7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</row>
    <row r="483" spans="1:18" ht="12.7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</row>
    <row r="484" spans="1:18" ht="12.7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</row>
    <row r="485" spans="1:18" ht="12.7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</row>
    <row r="486" spans="1:18" ht="12.7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</row>
    <row r="487" spans="1:18" ht="12.7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</row>
    <row r="488" spans="1:18" ht="12.7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</row>
    <row r="489" spans="1:18" ht="12.7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</row>
    <row r="490" spans="1:18" ht="12.7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</row>
    <row r="491" spans="1:18" ht="12.7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</row>
    <row r="492" spans="1:18" ht="12.7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</row>
    <row r="493" spans="1:18" ht="12.7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</row>
    <row r="494" spans="1:18" ht="12.7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</row>
    <row r="495" spans="1:18" ht="12.7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</row>
    <row r="496" spans="1:18" ht="12.7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</row>
    <row r="497" spans="1:18" ht="12.7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</row>
    <row r="498" spans="1:18" ht="12.7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</row>
    <row r="499" spans="1:18" ht="12.7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</row>
    <row r="500" spans="1:18" ht="12.7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</row>
    <row r="501" spans="1:18" ht="12.7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</row>
    <row r="502" spans="1:18" ht="12.7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</row>
    <row r="503" spans="1:18" ht="12.7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</row>
    <row r="504" spans="1:18" ht="12.7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</row>
    <row r="505" spans="1:18" ht="12.7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</row>
    <row r="506" spans="1:18" ht="12.7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</row>
    <row r="507" spans="1:18" ht="12.7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</row>
    <row r="508" spans="1:18" ht="12.7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</row>
    <row r="509" spans="1:18" ht="12.7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</row>
    <row r="510" spans="1:18" ht="12.7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</row>
    <row r="511" spans="1:18" ht="12.7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</row>
    <row r="512" spans="1:18" ht="12.7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</row>
    <row r="513" spans="1:18" ht="12.7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</row>
    <row r="514" spans="1:18" ht="12.7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</row>
    <row r="515" spans="1:18" ht="12.7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</row>
    <row r="516" spans="1:18" ht="12.7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</row>
    <row r="517" spans="1:18" ht="12.7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</row>
    <row r="518" spans="1:18" ht="12.7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</row>
    <row r="519" spans="1:18" ht="12.7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</row>
    <row r="520" spans="1:18" ht="12.7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</row>
    <row r="521" spans="1:18" ht="12.7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</row>
    <row r="522" spans="1:18" ht="12.7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</row>
    <row r="523" spans="1:18" ht="12.7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</row>
    <row r="524" spans="1:18" ht="12.7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</row>
    <row r="525" spans="1:18" ht="12.7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</row>
    <row r="526" spans="1:18" ht="12.7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</row>
    <row r="527" spans="1:18" ht="12.7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</row>
    <row r="528" spans="1:18" ht="12.7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</row>
    <row r="529" spans="1:18" ht="12.7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</row>
    <row r="530" spans="1:18" ht="12.7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</row>
    <row r="531" spans="1:18" ht="12.7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</row>
    <row r="532" spans="1:18" ht="12.7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</row>
    <row r="533" spans="1:18" ht="12.7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</row>
    <row r="534" spans="1:18" ht="12.7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</row>
    <row r="535" spans="1:18" ht="12.7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</row>
    <row r="536" spans="1:18" ht="12.7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</row>
    <row r="537" spans="1:18" ht="12.7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</row>
    <row r="538" spans="1:18" ht="12.7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</row>
    <row r="539" spans="1:18" ht="12.7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</row>
    <row r="540" spans="1:18" ht="12.7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</row>
    <row r="541" spans="1:18" ht="12.7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</row>
    <row r="542" spans="1:18" ht="12.7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</row>
    <row r="543" spans="1:18" ht="12.7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</row>
    <row r="544" spans="1:18" ht="12.7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</row>
    <row r="545" spans="1:18" ht="12.7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</row>
    <row r="546" spans="1:18" ht="12.7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</row>
    <row r="547" spans="1:18" ht="12.7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</row>
    <row r="548" spans="1:18" ht="12.7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</row>
    <row r="549" spans="1:18" ht="12.7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</row>
    <row r="550" spans="1:18" ht="12.7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</row>
    <row r="551" spans="1:18" ht="12.7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</row>
    <row r="552" spans="1:18" ht="12.7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</row>
    <row r="553" spans="1:18" ht="12.7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</row>
    <row r="554" spans="1:18" ht="12.7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</row>
    <row r="555" spans="1:18" ht="12.7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</row>
    <row r="556" spans="1:18" ht="12.7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</row>
    <row r="557" spans="1:18" ht="12.7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</row>
    <row r="558" spans="1:18" ht="12.7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</row>
    <row r="559" spans="1:18" ht="12.7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</row>
  </sheetData>
  <sheetProtection selectLockedCells="1" selectUnlockedCells="1"/>
  <mergeCells count="2">
    <mergeCell ref="B1:G1"/>
    <mergeCell ref="A2:G2"/>
  </mergeCells>
  <printOptions horizontalCentered="1"/>
  <pageMargins left="0.9201388888888888" right="0.30972222222222223" top="0.4701388888888889" bottom="0.2902777777777778" header="0.5118055555555555" footer="0.5118055555555555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0"/>
  <sheetViews>
    <sheetView tabSelected="1" zoomScale="150" zoomScaleNormal="150" zoomScaleSheetLayoutView="150" zoomScalePageLayoutView="0" workbookViewId="0" topLeftCell="A10">
      <selection activeCell="G6" sqref="G6"/>
    </sheetView>
  </sheetViews>
  <sheetFormatPr defaultColWidth="9.00390625" defaultRowHeight="12.75"/>
  <cols>
    <col min="1" max="1" width="51.125" style="0" customWidth="1"/>
    <col min="2" max="2" width="3.875" style="0" customWidth="1"/>
    <col min="3" max="4" width="4.00390625" style="0" customWidth="1"/>
    <col min="5" max="5" width="9.25390625" style="0" customWidth="1"/>
    <col min="6" max="6" width="3.625" style="0" customWidth="1"/>
    <col min="7" max="7" width="10.75390625" style="0" customWidth="1"/>
  </cols>
  <sheetData>
    <row r="1" spans="1:7" ht="22.5" customHeight="1">
      <c r="A1" s="43"/>
      <c r="B1" s="99" t="s">
        <v>602</v>
      </c>
      <c r="C1" s="99"/>
      <c r="D1" s="99"/>
      <c r="E1" s="99"/>
      <c r="F1" s="99"/>
      <c r="G1" s="99"/>
    </row>
    <row r="2" spans="1:7" ht="17.25" customHeight="1">
      <c r="A2" s="101" t="s">
        <v>574</v>
      </c>
      <c r="B2" s="102"/>
      <c r="C2" s="102"/>
      <c r="D2" s="102"/>
      <c r="E2" s="102"/>
      <c r="F2" s="102"/>
      <c r="G2" s="102"/>
    </row>
    <row r="3" spans="1:7" ht="19.5" customHeight="1">
      <c r="A3" s="66" t="s">
        <v>419</v>
      </c>
      <c r="B3" s="67" t="s">
        <v>420</v>
      </c>
      <c r="C3" s="67" t="s">
        <v>421</v>
      </c>
      <c r="D3" s="67" t="s">
        <v>422</v>
      </c>
      <c r="E3" s="67" t="s">
        <v>5</v>
      </c>
      <c r="F3" s="67" t="s">
        <v>6</v>
      </c>
      <c r="G3" s="67" t="s">
        <v>423</v>
      </c>
    </row>
    <row r="4" spans="1:13" ht="12.75" customHeight="1">
      <c r="A4" s="31" t="s">
        <v>575</v>
      </c>
      <c r="B4" s="68" t="s">
        <v>576</v>
      </c>
      <c r="C4" s="19"/>
      <c r="D4" s="19"/>
      <c r="E4" s="19"/>
      <c r="F4" s="19"/>
      <c r="G4" s="48">
        <f>G5+G90+G107+G135+G191+G214+G221+G231+G83</f>
        <v>15222.9</v>
      </c>
      <c r="H4" s="49"/>
      <c r="I4" s="49"/>
      <c r="J4" s="49"/>
      <c r="K4" s="49"/>
      <c r="L4" s="49"/>
      <c r="M4" s="49"/>
    </row>
    <row r="5" spans="1:13" ht="10.5" customHeight="1">
      <c r="A5" s="24" t="s">
        <v>217</v>
      </c>
      <c r="B5" s="68" t="s">
        <v>576</v>
      </c>
      <c r="C5" s="41" t="s">
        <v>218</v>
      </c>
      <c r="D5" s="41"/>
      <c r="E5" s="41"/>
      <c r="F5" s="41"/>
      <c r="G5" s="48">
        <f>G6+G15+G46+G35+G40+G29+G13</f>
        <v>5844.9</v>
      </c>
      <c r="H5" s="49"/>
      <c r="I5" s="49"/>
      <c r="J5" s="49"/>
      <c r="K5" s="49"/>
      <c r="L5" s="49"/>
      <c r="M5" s="49"/>
    </row>
    <row r="6" spans="1:13" ht="18.75" customHeight="1">
      <c r="A6" s="24" t="s">
        <v>294</v>
      </c>
      <c r="B6" s="68" t="s">
        <v>576</v>
      </c>
      <c r="C6" s="41" t="s">
        <v>218</v>
      </c>
      <c r="D6" s="41" t="s">
        <v>295</v>
      </c>
      <c r="E6" s="41"/>
      <c r="F6" s="41"/>
      <c r="G6" s="69">
        <f>G7</f>
        <v>723.0999999999999</v>
      </c>
      <c r="H6" s="49"/>
      <c r="I6" s="49"/>
      <c r="J6" s="49"/>
      <c r="K6" s="49"/>
      <c r="L6" s="49"/>
      <c r="M6" s="49"/>
    </row>
    <row r="7" spans="1:13" ht="12.75">
      <c r="A7" s="24" t="s">
        <v>425</v>
      </c>
      <c r="B7" s="68" t="s">
        <v>576</v>
      </c>
      <c r="C7" s="41" t="s">
        <v>218</v>
      </c>
      <c r="D7" s="41" t="s">
        <v>295</v>
      </c>
      <c r="E7" s="41" t="s">
        <v>426</v>
      </c>
      <c r="F7" s="41"/>
      <c r="G7" s="69">
        <f>G8</f>
        <v>723.0999999999999</v>
      </c>
      <c r="H7" s="49"/>
      <c r="I7" s="49"/>
      <c r="J7" s="49"/>
      <c r="K7" s="49"/>
      <c r="L7" s="49"/>
      <c r="M7" s="49"/>
    </row>
    <row r="8" spans="1:13" ht="12.75">
      <c r="A8" s="24" t="s">
        <v>425</v>
      </c>
      <c r="B8" s="68" t="s">
        <v>576</v>
      </c>
      <c r="C8" s="41" t="s">
        <v>218</v>
      </c>
      <c r="D8" s="41" t="s">
        <v>295</v>
      </c>
      <c r="E8" s="41" t="s">
        <v>427</v>
      </c>
      <c r="F8" s="41"/>
      <c r="G8" s="69">
        <f>G9</f>
        <v>723.0999999999999</v>
      </c>
      <c r="H8" s="49"/>
      <c r="I8" s="49"/>
      <c r="J8" s="49"/>
      <c r="K8" s="49"/>
      <c r="L8" s="49"/>
      <c r="M8" s="49"/>
    </row>
    <row r="9" spans="1:13" s="43" customFormat="1" ht="12" customHeight="1">
      <c r="A9" s="24" t="s">
        <v>296</v>
      </c>
      <c r="B9" s="68" t="s">
        <v>576</v>
      </c>
      <c r="C9" s="41" t="s">
        <v>218</v>
      </c>
      <c r="D9" s="41" t="s">
        <v>295</v>
      </c>
      <c r="E9" s="41" t="s">
        <v>428</v>
      </c>
      <c r="F9" s="41"/>
      <c r="G9" s="69">
        <f>G11+G12</f>
        <v>723.0999999999999</v>
      </c>
      <c r="H9" s="49"/>
      <c r="I9" s="49"/>
      <c r="J9" s="49"/>
      <c r="K9" s="49"/>
      <c r="L9" s="49"/>
      <c r="M9" s="49"/>
    </row>
    <row r="10" spans="1:13" s="43" customFormat="1" ht="30" customHeight="1">
      <c r="A10" s="24" t="s">
        <v>429</v>
      </c>
      <c r="B10" s="68" t="s">
        <v>576</v>
      </c>
      <c r="C10" s="41" t="s">
        <v>218</v>
      </c>
      <c r="D10" s="41" t="s">
        <v>295</v>
      </c>
      <c r="E10" s="41" t="s">
        <v>428</v>
      </c>
      <c r="F10" s="41" t="s">
        <v>430</v>
      </c>
      <c r="G10" s="69">
        <f>G11+G12</f>
        <v>723.0999999999999</v>
      </c>
      <c r="H10" s="49"/>
      <c r="I10" s="49"/>
      <c r="J10" s="49"/>
      <c r="K10" s="49"/>
      <c r="L10" s="49"/>
      <c r="M10" s="49"/>
    </row>
    <row r="11" spans="1:13" s="43" customFormat="1" ht="18" customHeight="1" hidden="1">
      <c r="A11" s="24" t="s">
        <v>431</v>
      </c>
      <c r="B11" s="68" t="s">
        <v>576</v>
      </c>
      <c r="C11" s="41" t="s">
        <v>218</v>
      </c>
      <c r="D11" s="41" t="s">
        <v>295</v>
      </c>
      <c r="E11" s="41" t="s">
        <v>428</v>
      </c>
      <c r="F11" s="41" t="s">
        <v>432</v>
      </c>
      <c r="G11" s="69">
        <v>555.4</v>
      </c>
      <c r="H11" s="49"/>
      <c r="I11" s="49"/>
      <c r="J11" s="49"/>
      <c r="K11" s="49"/>
      <c r="L11" s="49"/>
      <c r="M11" s="49"/>
    </row>
    <row r="12" spans="1:13" s="43" customFormat="1" ht="14.25" customHeight="1" hidden="1">
      <c r="A12" s="24" t="s">
        <v>433</v>
      </c>
      <c r="B12" s="68" t="s">
        <v>576</v>
      </c>
      <c r="C12" s="41" t="s">
        <v>218</v>
      </c>
      <c r="D12" s="41" t="s">
        <v>295</v>
      </c>
      <c r="E12" s="41" t="s">
        <v>428</v>
      </c>
      <c r="F12" s="41" t="s">
        <v>434</v>
      </c>
      <c r="G12" s="69">
        <v>167.7</v>
      </c>
      <c r="H12" s="49"/>
      <c r="I12" s="49"/>
      <c r="J12" s="49"/>
      <c r="K12" s="49"/>
      <c r="L12" s="49"/>
      <c r="M12" s="49"/>
    </row>
    <row r="13" spans="1:13" s="43" customFormat="1" ht="30" customHeight="1">
      <c r="A13" s="79" t="s">
        <v>219</v>
      </c>
      <c r="B13" s="68" t="s">
        <v>576</v>
      </c>
      <c r="C13" s="13" t="s">
        <v>218</v>
      </c>
      <c r="D13" s="13" t="s">
        <v>220</v>
      </c>
      <c r="E13" s="41" t="s">
        <v>571</v>
      </c>
      <c r="F13" s="30"/>
      <c r="G13" s="69">
        <f>G249</f>
        <v>95</v>
      </c>
      <c r="H13" s="49"/>
      <c r="I13" s="49"/>
      <c r="J13" s="49"/>
      <c r="K13" s="49"/>
      <c r="L13" s="49"/>
      <c r="M13" s="49"/>
    </row>
    <row r="14" spans="1:13" s="43" customFormat="1" ht="12.75" customHeight="1">
      <c r="A14" s="24" t="s">
        <v>284</v>
      </c>
      <c r="B14" s="68" t="s">
        <v>576</v>
      </c>
      <c r="C14" s="13" t="s">
        <v>218</v>
      </c>
      <c r="D14" s="13" t="s">
        <v>220</v>
      </c>
      <c r="E14" s="41" t="s">
        <v>571</v>
      </c>
      <c r="F14" s="13" t="s">
        <v>49</v>
      </c>
      <c r="G14" s="69">
        <f>G249</f>
        <v>95</v>
      </c>
      <c r="H14" s="49"/>
      <c r="I14" s="49"/>
      <c r="J14" s="49"/>
      <c r="K14" s="49"/>
      <c r="L14" s="49"/>
      <c r="M14" s="49"/>
    </row>
    <row r="15" spans="1:13" s="43" customFormat="1" ht="12" customHeight="1">
      <c r="A15" s="24" t="s">
        <v>226</v>
      </c>
      <c r="B15" s="68" t="s">
        <v>576</v>
      </c>
      <c r="C15" s="41" t="s">
        <v>218</v>
      </c>
      <c r="D15" s="41" t="s">
        <v>227</v>
      </c>
      <c r="E15" s="41"/>
      <c r="F15" s="41"/>
      <c r="G15" s="69">
        <f>G17</f>
        <v>2987</v>
      </c>
      <c r="H15" s="49"/>
      <c r="I15" s="49"/>
      <c r="J15" s="49"/>
      <c r="K15" s="49"/>
      <c r="L15" s="49"/>
      <c r="M15" s="49"/>
    </row>
    <row r="16" spans="1:13" s="43" customFormat="1" ht="10.5" customHeight="1">
      <c r="A16" s="24" t="s">
        <v>425</v>
      </c>
      <c r="B16" s="68" t="s">
        <v>576</v>
      </c>
      <c r="C16" s="41" t="s">
        <v>218</v>
      </c>
      <c r="D16" s="41" t="s">
        <v>227</v>
      </c>
      <c r="E16" s="41" t="s">
        <v>426</v>
      </c>
      <c r="F16" s="41"/>
      <c r="G16" s="69">
        <f>G17</f>
        <v>2987</v>
      </c>
      <c r="H16" s="49"/>
      <c r="I16" s="49"/>
      <c r="J16" s="49"/>
      <c r="K16" s="49"/>
      <c r="L16" s="49"/>
      <c r="M16" s="49"/>
    </row>
    <row r="17" spans="1:13" s="43" customFormat="1" ht="28.5" customHeight="1">
      <c r="A17" s="24" t="s">
        <v>425</v>
      </c>
      <c r="B17" s="68" t="s">
        <v>576</v>
      </c>
      <c r="C17" s="41" t="s">
        <v>218</v>
      </c>
      <c r="D17" s="41" t="s">
        <v>227</v>
      </c>
      <c r="E17" s="41" t="s">
        <v>427</v>
      </c>
      <c r="F17" s="41"/>
      <c r="G17" s="69">
        <f>G18</f>
        <v>2987</v>
      </c>
      <c r="H17" s="49"/>
      <c r="I17" s="49"/>
      <c r="J17" s="49"/>
      <c r="K17" s="49"/>
      <c r="L17" s="49"/>
      <c r="M17" s="49"/>
    </row>
    <row r="18" spans="1:13" s="43" customFormat="1" ht="11.25" customHeight="1" hidden="1">
      <c r="A18" s="24" t="s">
        <v>435</v>
      </c>
      <c r="B18" s="68" t="s">
        <v>576</v>
      </c>
      <c r="C18" s="41" t="s">
        <v>218</v>
      </c>
      <c r="D18" s="41" t="s">
        <v>227</v>
      </c>
      <c r="E18" s="41" t="s">
        <v>436</v>
      </c>
      <c r="F18" s="41"/>
      <c r="G18" s="69">
        <f>G20+G24+G26+G27+G22+G28+G21+G25</f>
        <v>2987</v>
      </c>
      <c r="H18" s="49"/>
      <c r="I18" s="49"/>
      <c r="J18" s="49"/>
      <c r="K18" s="49"/>
      <c r="L18" s="49"/>
      <c r="M18" s="49"/>
    </row>
    <row r="19" spans="1:13" s="43" customFormat="1" ht="12.75" customHeight="1" hidden="1">
      <c r="A19" s="24" t="s">
        <v>429</v>
      </c>
      <c r="B19" s="68" t="s">
        <v>576</v>
      </c>
      <c r="C19" s="41" t="s">
        <v>218</v>
      </c>
      <c r="D19" s="41" t="s">
        <v>227</v>
      </c>
      <c r="E19" s="41" t="s">
        <v>436</v>
      </c>
      <c r="F19" s="41" t="s">
        <v>430</v>
      </c>
      <c r="G19" s="69">
        <f>G20+G22+G21</f>
        <v>2734</v>
      </c>
      <c r="H19" s="49"/>
      <c r="I19" s="49"/>
      <c r="J19" s="49"/>
      <c r="K19" s="49"/>
      <c r="L19" s="49"/>
      <c r="M19" s="49"/>
    </row>
    <row r="20" spans="1:13" s="43" customFormat="1" ht="13.5" customHeight="1">
      <c r="A20" s="24" t="s">
        <v>431</v>
      </c>
      <c r="B20" s="68" t="s">
        <v>576</v>
      </c>
      <c r="C20" s="41" t="s">
        <v>218</v>
      </c>
      <c r="D20" s="41" t="s">
        <v>227</v>
      </c>
      <c r="E20" s="41" t="s">
        <v>436</v>
      </c>
      <c r="F20" s="41" t="s">
        <v>432</v>
      </c>
      <c r="G20" s="69">
        <v>2099.1</v>
      </c>
      <c r="H20" s="49"/>
      <c r="I20" s="49"/>
      <c r="J20" s="49"/>
      <c r="K20" s="49"/>
      <c r="L20" s="49"/>
      <c r="M20" s="49"/>
    </row>
    <row r="21" spans="1:13" s="43" customFormat="1" ht="11.25" customHeight="1">
      <c r="A21" s="24" t="s">
        <v>578</v>
      </c>
      <c r="B21" s="68" t="s">
        <v>576</v>
      </c>
      <c r="C21" s="41" t="s">
        <v>218</v>
      </c>
      <c r="D21" s="41" t="s">
        <v>227</v>
      </c>
      <c r="E21" s="41" t="s">
        <v>436</v>
      </c>
      <c r="F21" s="41" t="s">
        <v>577</v>
      </c>
      <c r="G21" s="69">
        <v>1</v>
      </c>
      <c r="H21" s="49"/>
      <c r="I21" s="49"/>
      <c r="J21" s="49"/>
      <c r="K21" s="49"/>
      <c r="L21" s="49"/>
      <c r="M21" s="49"/>
    </row>
    <row r="22" spans="1:13" s="43" customFormat="1" ht="12" customHeight="1" hidden="1">
      <c r="A22" s="24" t="s">
        <v>433</v>
      </c>
      <c r="B22" s="68" t="s">
        <v>576</v>
      </c>
      <c r="C22" s="41" t="s">
        <v>218</v>
      </c>
      <c r="D22" s="41" t="s">
        <v>227</v>
      </c>
      <c r="E22" s="41" t="s">
        <v>436</v>
      </c>
      <c r="F22" s="41" t="s">
        <v>434</v>
      </c>
      <c r="G22" s="69">
        <v>633.9</v>
      </c>
      <c r="H22" s="49"/>
      <c r="I22" s="49"/>
      <c r="J22" s="49"/>
      <c r="K22" s="49"/>
      <c r="L22" s="49"/>
      <c r="M22" s="49"/>
    </row>
    <row r="23" spans="1:13" s="43" customFormat="1" ht="19.5" customHeight="1" hidden="1">
      <c r="A23" s="24" t="s">
        <v>437</v>
      </c>
      <c r="B23" s="68" t="s">
        <v>576</v>
      </c>
      <c r="C23" s="41" t="s">
        <v>218</v>
      </c>
      <c r="D23" s="41" t="s">
        <v>227</v>
      </c>
      <c r="E23" s="41" t="s">
        <v>436</v>
      </c>
      <c r="F23" s="41" t="s">
        <v>438</v>
      </c>
      <c r="G23" s="69">
        <f>G24</f>
        <v>253</v>
      </c>
      <c r="H23" s="49"/>
      <c r="I23" s="49"/>
      <c r="J23" s="49"/>
      <c r="K23" s="49"/>
      <c r="L23" s="49"/>
      <c r="M23" s="49"/>
    </row>
    <row r="24" spans="1:13" s="43" customFormat="1" ht="15.75" customHeight="1" hidden="1">
      <c r="A24" s="24" t="s">
        <v>439</v>
      </c>
      <c r="B24" s="68" t="s">
        <v>576</v>
      </c>
      <c r="C24" s="41" t="s">
        <v>218</v>
      </c>
      <c r="D24" s="41" t="s">
        <v>227</v>
      </c>
      <c r="E24" s="41" t="s">
        <v>436</v>
      </c>
      <c r="F24" s="41" t="s">
        <v>440</v>
      </c>
      <c r="G24" s="69">
        <v>253</v>
      </c>
      <c r="H24" s="49"/>
      <c r="I24" s="49"/>
      <c r="J24" s="49"/>
      <c r="K24" s="49"/>
      <c r="L24" s="49"/>
      <c r="M24" s="49"/>
    </row>
    <row r="25" spans="1:13" s="43" customFormat="1" ht="12.75" customHeight="1" hidden="1">
      <c r="A25" s="24" t="s">
        <v>441</v>
      </c>
      <c r="B25" s="68" t="s">
        <v>576</v>
      </c>
      <c r="C25" s="41" t="s">
        <v>218</v>
      </c>
      <c r="D25" s="41" t="s">
        <v>227</v>
      </c>
      <c r="E25" s="41" t="s">
        <v>436</v>
      </c>
      <c r="F25" s="41" t="s">
        <v>442</v>
      </c>
      <c r="G25" s="69"/>
      <c r="H25" s="49"/>
      <c r="I25" s="49"/>
      <c r="J25" s="49"/>
      <c r="K25" s="49"/>
      <c r="L25" s="49"/>
      <c r="M25" s="49"/>
    </row>
    <row r="26" spans="1:13" s="43" customFormat="1" ht="9.75" customHeight="1" hidden="1">
      <c r="A26" s="24" t="s">
        <v>443</v>
      </c>
      <c r="B26" s="68" t="s">
        <v>576</v>
      </c>
      <c r="C26" s="41" t="s">
        <v>218</v>
      </c>
      <c r="D26" s="41" t="s">
        <v>227</v>
      </c>
      <c r="E26" s="41" t="s">
        <v>436</v>
      </c>
      <c r="F26" s="41" t="s">
        <v>444</v>
      </c>
      <c r="G26" s="69"/>
      <c r="H26" s="49"/>
      <c r="I26" s="49"/>
      <c r="J26" s="49"/>
      <c r="K26" s="49"/>
      <c r="L26" s="49"/>
      <c r="M26" s="49"/>
    </row>
    <row r="27" spans="1:13" s="43" customFormat="1" ht="20.25" customHeight="1" hidden="1">
      <c r="A27" s="24" t="s">
        <v>445</v>
      </c>
      <c r="B27" s="68" t="s">
        <v>576</v>
      </c>
      <c r="C27" s="41" t="s">
        <v>218</v>
      </c>
      <c r="D27" s="41" t="s">
        <v>227</v>
      </c>
      <c r="E27" s="41" t="s">
        <v>436</v>
      </c>
      <c r="F27" s="41" t="s">
        <v>446</v>
      </c>
      <c r="G27" s="69"/>
      <c r="H27" s="49"/>
      <c r="I27" s="49"/>
      <c r="J27" s="49"/>
      <c r="K27" s="49"/>
      <c r="L27" s="49"/>
      <c r="M27" s="49"/>
    </row>
    <row r="28" spans="1:13" s="43" customFormat="1" ht="11.25" customHeight="1" hidden="1">
      <c r="A28" s="24" t="s">
        <v>447</v>
      </c>
      <c r="B28" s="68" t="s">
        <v>576</v>
      </c>
      <c r="C28" s="41" t="s">
        <v>218</v>
      </c>
      <c r="D28" s="41" t="s">
        <v>227</v>
      </c>
      <c r="E28" s="41" t="s">
        <v>436</v>
      </c>
      <c r="F28" s="41" t="s">
        <v>448</v>
      </c>
      <c r="G28" s="69"/>
      <c r="H28" s="49"/>
      <c r="I28" s="49"/>
      <c r="J28" s="49"/>
      <c r="K28" s="49"/>
      <c r="L28" s="49"/>
      <c r="M28" s="49"/>
    </row>
    <row r="29" spans="1:13" s="43" customFormat="1" ht="13.5" customHeight="1">
      <c r="A29" s="24" t="s">
        <v>228</v>
      </c>
      <c r="B29" s="68" t="s">
        <v>576</v>
      </c>
      <c r="C29" s="41" t="s">
        <v>218</v>
      </c>
      <c r="D29" s="41" t="s">
        <v>229</v>
      </c>
      <c r="E29" s="41"/>
      <c r="F29" s="41"/>
      <c r="G29" s="69">
        <f>G30</f>
        <v>71.7</v>
      </c>
      <c r="H29" s="49"/>
      <c r="I29" s="49"/>
      <c r="J29" s="49"/>
      <c r="K29" s="49"/>
      <c r="L29" s="49"/>
      <c r="M29" s="49"/>
    </row>
    <row r="30" spans="1:13" s="43" customFormat="1" ht="18.75" customHeight="1">
      <c r="A30" s="24" t="s">
        <v>425</v>
      </c>
      <c r="B30" s="68" t="s">
        <v>576</v>
      </c>
      <c r="C30" s="41" t="s">
        <v>218</v>
      </c>
      <c r="D30" s="41" t="s">
        <v>229</v>
      </c>
      <c r="E30" s="41" t="s">
        <v>426</v>
      </c>
      <c r="F30" s="13"/>
      <c r="G30" s="69">
        <f>G32</f>
        <v>71.7</v>
      </c>
      <c r="H30" s="49"/>
      <c r="I30" s="49"/>
      <c r="J30" s="49"/>
      <c r="K30" s="49"/>
      <c r="L30" s="49"/>
      <c r="M30" s="49"/>
    </row>
    <row r="31" spans="1:13" s="43" customFormat="1" ht="12.75" customHeight="1">
      <c r="A31" s="24" t="s">
        <v>425</v>
      </c>
      <c r="B31" s="68" t="s">
        <v>576</v>
      </c>
      <c r="C31" s="41" t="s">
        <v>218</v>
      </c>
      <c r="D31" s="41" t="s">
        <v>229</v>
      </c>
      <c r="E31" s="41" t="s">
        <v>427</v>
      </c>
      <c r="F31" s="13"/>
      <c r="G31" s="69">
        <f>G32</f>
        <v>71.7</v>
      </c>
      <c r="H31" s="49"/>
      <c r="I31" s="49"/>
      <c r="J31" s="49"/>
      <c r="K31" s="49"/>
      <c r="L31" s="49"/>
      <c r="M31" s="49"/>
    </row>
    <row r="32" spans="1:13" s="43" customFormat="1" ht="16.5" customHeight="1" hidden="1">
      <c r="A32" s="24" t="s">
        <v>449</v>
      </c>
      <c r="B32" s="68" t="s">
        <v>576</v>
      </c>
      <c r="C32" s="41" t="s">
        <v>218</v>
      </c>
      <c r="D32" s="41" t="s">
        <v>229</v>
      </c>
      <c r="E32" s="13" t="s">
        <v>450</v>
      </c>
      <c r="F32" s="13"/>
      <c r="G32" s="69">
        <f>G34</f>
        <v>71.7</v>
      </c>
      <c r="H32" s="49"/>
      <c r="I32" s="49"/>
      <c r="J32" s="49"/>
      <c r="K32" s="49"/>
      <c r="L32" s="49"/>
      <c r="M32" s="49"/>
    </row>
    <row r="33" spans="1:13" s="43" customFormat="1" ht="11.25" customHeight="1">
      <c r="A33" s="24" t="s">
        <v>284</v>
      </c>
      <c r="B33" s="68" t="s">
        <v>576</v>
      </c>
      <c r="C33" s="41" t="s">
        <v>218</v>
      </c>
      <c r="D33" s="41" t="s">
        <v>229</v>
      </c>
      <c r="E33" s="13" t="s">
        <v>450</v>
      </c>
      <c r="F33" s="13" t="s">
        <v>49</v>
      </c>
      <c r="G33" s="69">
        <f>G34</f>
        <v>71.7</v>
      </c>
      <c r="H33" s="49"/>
      <c r="I33" s="49"/>
      <c r="J33" s="49"/>
      <c r="K33" s="49"/>
      <c r="L33" s="49"/>
      <c r="M33" s="49"/>
    </row>
    <row r="34" spans="1:13" s="43" customFormat="1" ht="9.75" customHeight="1">
      <c r="A34" s="24" t="s">
        <v>290</v>
      </c>
      <c r="B34" s="68" t="s">
        <v>576</v>
      </c>
      <c r="C34" s="41" t="s">
        <v>218</v>
      </c>
      <c r="D34" s="41" t="s">
        <v>229</v>
      </c>
      <c r="E34" s="13" t="s">
        <v>450</v>
      </c>
      <c r="F34" s="13" t="s">
        <v>451</v>
      </c>
      <c r="G34" s="69">
        <v>71.7</v>
      </c>
      <c r="H34" s="49"/>
      <c r="I34" s="49"/>
      <c r="J34" s="49"/>
      <c r="K34" s="49"/>
      <c r="L34" s="49"/>
      <c r="M34" s="49"/>
    </row>
    <row r="35" spans="1:13" s="43" customFormat="1" ht="12" customHeight="1">
      <c r="A35" s="24" t="s">
        <v>452</v>
      </c>
      <c r="B35" s="68" t="s">
        <v>576</v>
      </c>
      <c r="C35" s="41" t="s">
        <v>218</v>
      </c>
      <c r="D35" s="41" t="s">
        <v>453</v>
      </c>
      <c r="E35" s="41"/>
      <c r="F35" s="41"/>
      <c r="G35" s="69">
        <f>G36</f>
        <v>156.2</v>
      </c>
      <c r="H35" s="49"/>
      <c r="I35" s="49"/>
      <c r="J35" s="49"/>
      <c r="K35" s="49"/>
      <c r="L35" s="49"/>
      <c r="M35" s="49"/>
    </row>
    <row r="36" spans="1:13" s="43" customFormat="1" ht="21" customHeight="1">
      <c r="A36" s="24" t="s">
        <v>425</v>
      </c>
      <c r="B36" s="68" t="s">
        <v>576</v>
      </c>
      <c r="C36" s="41" t="s">
        <v>218</v>
      </c>
      <c r="D36" s="41" t="s">
        <v>453</v>
      </c>
      <c r="E36" s="41" t="s">
        <v>427</v>
      </c>
      <c r="F36" s="41"/>
      <c r="G36" s="69">
        <f>G38</f>
        <v>156.2</v>
      </c>
      <c r="H36" s="49"/>
      <c r="I36" s="49"/>
      <c r="J36" s="49"/>
      <c r="K36" s="49"/>
      <c r="L36" s="49"/>
      <c r="M36" s="49"/>
    </row>
    <row r="37" spans="1:13" s="43" customFormat="1" ht="8.25" customHeight="1" hidden="1">
      <c r="A37" s="24" t="s">
        <v>594</v>
      </c>
      <c r="B37" s="68" t="s">
        <v>576</v>
      </c>
      <c r="C37" s="41" t="s">
        <v>218</v>
      </c>
      <c r="D37" s="41" t="s">
        <v>453</v>
      </c>
      <c r="E37" s="41" t="s">
        <v>599</v>
      </c>
      <c r="F37" s="41"/>
      <c r="G37" s="69">
        <f>G38</f>
        <v>156.2</v>
      </c>
      <c r="H37" s="49"/>
      <c r="I37" s="49"/>
      <c r="J37" s="49"/>
      <c r="K37" s="49"/>
      <c r="L37" s="49"/>
      <c r="M37" s="49"/>
    </row>
    <row r="38" spans="1:13" s="43" customFormat="1" ht="10.5" customHeight="1">
      <c r="A38" s="24" t="s">
        <v>437</v>
      </c>
      <c r="B38" s="68" t="s">
        <v>576</v>
      </c>
      <c r="C38" s="41" t="s">
        <v>218</v>
      </c>
      <c r="D38" s="41" t="s">
        <v>453</v>
      </c>
      <c r="E38" s="41" t="s">
        <v>599</v>
      </c>
      <c r="F38" s="41" t="s">
        <v>438</v>
      </c>
      <c r="G38" s="69">
        <f>G39</f>
        <v>156.2</v>
      </c>
      <c r="H38" s="49"/>
      <c r="I38" s="49"/>
      <c r="J38" s="49"/>
      <c r="K38" s="49"/>
      <c r="L38" s="49"/>
      <c r="M38" s="49"/>
    </row>
    <row r="39" spans="1:13" s="43" customFormat="1" ht="10.5" customHeight="1">
      <c r="A39" s="24" t="s">
        <v>439</v>
      </c>
      <c r="B39" s="68" t="s">
        <v>576</v>
      </c>
      <c r="C39" s="41" t="s">
        <v>218</v>
      </c>
      <c r="D39" s="41" t="s">
        <v>453</v>
      </c>
      <c r="E39" s="41" t="s">
        <v>579</v>
      </c>
      <c r="F39" s="41" t="s">
        <v>440</v>
      </c>
      <c r="G39" s="69">
        <v>156.2</v>
      </c>
      <c r="H39" s="49"/>
      <c r="I39" s="49"/>
      <c r="J39" s="49"/>
      <c r="K39" s="49"/>
      <c r="L39" s="49"/>
      <c r="M39" s="49"/>
    </row>
    <row r="40" spans="1:13" s="43" customFormat="1" ht="10.5" customHeight="1">
      <c r="A40" s="24" t="s">
        <v>234</v>
      </c>
      <c r="B40" s="68" t="s">
        <v>576</v>
      </c>
      <c r="C40" s="41" t="s">
        <v>218</v>
      </c>
      <c r="D40" s="41" t="s">
        <v>235</v>
      </c>
      <c r="E40" s="41"/>
      <c r="F40" s="41"/>
      <c r="G40" s="69">
        <f>G41</f>
        <v>1</v>
      </c>
      <c r="H40" s="49"/>
      <c r="I40" s="49"/>
      <c r="J40" s="49"/>
      <c r="K40" s="49"/>
      <c r="L40" s="49"/>
      <c r="M40" s="49"/>
    </row>
    <row r="41" spans="1:13" s="43" customFormat="1" ht="10.5" customHeight="1">
      <c r="A41" s="24" t="s">
        <v>425</v>
      </c>
      <c r="B41" s="68" t="s">
        <v>576</v>
      </c>
      <c r="C41" s="41" t="s">
        <v>218</v>
      </c>
      <c r="D41" s="41" t="s">
        <v>235</v>
      </c>
      <c r="E41" s="41" t="s">
        <v>426</v>
      </c>
      <c r="F41" s="41"/>
      <c r="G41" s="69">
        <f>G43</f>
        <v>1</v>
      </c>
      <c r="H41" s="49"/>
      <c r="I41" s="49"/>
      <c r="J41" s="49"/>
      <c r="K41" s="49"/>
      <c r="L41" s="49"/>
      <c r="M41" s="49"/>
    </row>
    <row r="42" spans="1:13" s="43" customFormat="1" ht="9.75" customHeight="1">
      <c r="A42" s="24" t="s">
        <v>425</v>
      </c>
      <c r="B42" s="68" t="s">
        <v>576</v>
      </c>
      <c r="C42" s="41" t="s">
        <v>218</v>
      </c>
      <c r="D42" s="41" t="s">
        <v>235</v>
      </c>
      <c r="E42" s="41" t="s">
        <v>427</v>
      </c>
      <c r="F42" s="41"/>
      <c r="G42" s="69">
        <f>G43</f>
        <v>1</v>
      </c>
      <c r="H42" s="49"/>
      <c r="I42" s="49"/>
      <c r="J42" s="49"/>
      <c r="K42" s="49"/>
      <c r="L42" s="49"/>
      <c r="M42" s="49"/>
    </row>
    <row r="43" spans="1:13" s="43" customFormat="1" ht="0.75" customHeight="1" hidden="1">
      <c r="A43" s="24" t="s">
        <v>237</v>
      </c>
      <c r="B43" s="68" t="s">
        <v>576</v>
      </c>
      <c r="C43" s="41" t="s">
        <v>218</v>
      </c>
      <c r="D43" s="41" t="s">
        <v>235</v>
      </c>
      <c r="E43" s="41" t="s">
        <v>456</v>
      </c>
      <c r="F43" s="41"/>
      <c r="G43" s="69">
        <f>G45</f>
        <v>1</v>
      </c>
      <c r="H43" s="49"/>
      <c r="I43" s="49"/>
      <c r="J43" s="49"/>
      <c r="K43" s="49"/>
      <c r="L43" s="49"/>
      <c r="M43" s="49"/>
    </row>
    <row r="44" spans="1:13" s="43" customFormat="1" ht="15.75" customHeight="1">
      <c r="A44" s="24" t="s">
        <v>441</v>
      </c>
      <c r="B44" s="68" t="s">
        <v>576</v>
      </c>
      <c r="C44" s="41" t="s">
        <v>218</v>
      </c>
      <c r="D44" s="41" t="s">
        <v>235</v>
      </c>
      <c r="E44" s="41" t="s">
        <v>456</v>
      </c>
      <c r="F44" s="41" t="s">
        <v>442</v>
      </c>
      <c r="G44" s="69">
        <f>G45</f>
        <v>1</v>
      </c>
      <c r="H44" s="49"/>
      <c r="I44" s="49"/>
      <c r="J44" s="49"/>
      <c r="K44" s="49"/>
      <c r="L44" s="49"/>
      <c r="M44" s="49"/>
    </row>
    <row r="45" spans="1:13" s="43" customFormat="1" ht="11.25" customHeight="1">
      <c r="A45" s="24" t="s">
        <v>457</v>
      </c>
      <c r="B45" s="68" t="s">
        <v>576</v>
      </c>
      <c r="C45" s="41" t="s">
        <v>218</v>
      </c>
      <c r="D45" s="41" t="s">
        <v>235</v>
      </c>
      <c r="E45" s="41" t="s">
        <v>456</v>
      </c>
      <c r="F45" s="41" t="s">
        <v>458</v>
      </c>
      <c r="G45" s="69">
        <v>1</v>
      </c>
      <c r="H45" s="49"/>
      <c r="I45" s="49"/>
      <c r="J45" s="49"/>
      <c r="K45" s="49"/>
      <c r="L45" s="49"/>
      <c r="M45" s="49"/>
    </row>
    <row r="46" spans="1:13" s="43" customFormat="1" ht="14.25" customHeight="1">
      <c r="A46" s="24" t="s">
        <v>241</v>
      </c>
      <c r="B46" s="68" t="s">
        <v>576</v>
      </c>
      <c r="C46" s="41" t="s">
        <v>218</v>
      </c>
      <c r="D46" s="41" t="s">
        <v>242</v>
      </c>
      <c r="E46" s="41"/>
      <c r="F46" s="41"/>
      <c r="G46" s="69">
        <f>G47+G51+G55+G59</f>
        <v>1810.8999999999999</v>
      </c>
      <c r="H46" s="49"/>
      <c r="I46" s="49"/>
      <c r="J46" s="49"/>
      <c r="K46" s="49"/>
      <c r="L46" s="49"/>
      <c r="M46" s="49"/>
    </row>
    <row r="47" spans="1:13" s="43" customFormat="1" ht="11.25" customHeight="1" hidden="1">
      <c r="A47" s="24" t="s">
        <v>580</v>
      </c>
      <c r="B47" s="68" t="s">
        <v>576</v>
      </c>
      <c r="C47" s="41" t="s">
        <v>218</v>
      </c>
      <c r="D47" s="41" t="s">
        <v>242</v>
      </c>
      <c r="E47" s="41" t="s">
        <v>460</v>
      </c>
      <c r="F47" s="55"/>
      <c r="G47" s="69">
        <f>G48</f>
        <v>0</v>
      </c>
      <c r="H47" s="49"/>
      <c r="I47" s="49"/>
      <c r="J47" s="49"/>
      <c r="K47" s="49"/>
      <c r="L47" s="49"/>
      <c r="M47" s="49"/>
    </row>
    <row r="48" spans="1:13" s="43" customFormat="1" ht="17.25" customHeight="1" hidden="1">
      <c r="A48" s="24" t="s">
        <v>461</v>
      </c>
      <c r="B48" s="68" t="s">
        <v>576</v>
      </c>
      <c r="C48" s="41" t="s">
        <v>218</v>
      </c>
      <c r="D48" s="41" t="s">
        <v>242</v>
      </c>
      <c r="E48" s="41" t="s">
        <v>462</v>
      </c>
      <c r="F48" s="55"/>
      <c r="G48" s="69">
        <f>G49</f>
        <v>0</v>
      </c>
      <c r="H48" s="49"/>
      <c r="I48" s="49"/>
      <c r="J48" s="49"/>
      <c r="K48" s="49"/>
      <c r="L48" s="49"/>
      <c r="M48" s="49"/>
    </row>
    <row r="49" spans="1:13" s="43" customFormat="1" ht="17.25" customHeight="1" hidden="1">
      <c r="A49" s="24" t="s">
        <v>437</v>
      </c>
      <c r="B49" s="68" t="s">
        <v>576</v>
      </c>
      <c r="C49" s="41" t="s">
        <v>218</v>
      </c>
      <c r="D49" s="41" t="s">
        <v>242</v>
      </c>
      <c r="E49" s="41" t="s">
        <v>462</v>
      </c>
      <c r="F49" s="55" t="s">
        <v>438</v>
      </c>
      <c r="G49" s="69">
        <f>G50</f>
        <v>0</v>
      </c>
      <c r="H49" s="49"/>
      <c r="I49" s="49"/>
      <c r="J49" s="49"/>
      <c r="K49" s="49"/>
      <c r="L49" s="49"/>
      <c r="M49" s="49"/>
    </row>
    <row r="50" spans="1:13" s="43" customFormat="1" ht="17.25" customHeight="1" hidden="1">
      <c r="A50" s="24" t="s">
        <v>439</v>
      </c>
      <c r="B50" s="68" t="s">
        <v>576</v>
      </c>
      <c r="C50" s="41" t="s">
        <v>218</v>
      </c>
      <c r="D50" s="41" t="s">
        <v>242</v>
      </c>
      <c r="E50" s="41" t="s">
        <v>462</v>
      </c>
      <c r="F50" s="13" t="s">
        <v>440</v>
      </c>
      <c r="G50" s="69"/>
      <c r="H50" s="49"/>
      <c r="I50" s="49"/>
      <c r="J50" s="49"/>
      <c r="K50" s="49"/>
      <c r="L50" s="49"/>
      <c r="M50" s="49"/>
    </row>
    <row r="51" spans="1:13" s="43" customFormat="1" ht="18.75" customHeight="1">
      <c r="A51" s="24" t="s">
        <v>592</v>
      </c>
      <c r="B51" s="68" t="s">
        <v>576</v>
      </c>
      <c r="C51" s="41" t="s">
        <v>218</v>
      </c>
      <c r="D51" s="41" t="s">
        <v>242</v>
      </c>
      <c r="E51" s="41" t="s">
        <v>463</v>
      </c>
      <c r="F51" s="55"/>
      <c r="G51" s="69">
        <f>G52</f>
        <v>1</v>
      </c>
      <c r="H51" s="49"/>
      <c r="I51" s="49"/>
      <c r="J51" s="49"/>
      <c r="K51" s="49"/>
      <c r="L51" s="49"/>
      <c r="M51" s="49"/>
    </row>
    <row r="52" spans="1:13" s="43" customFormat="1" ht="0.75" customHeight="1" hidden="1">
      <c r="A52" s="24" t="s">
        <v>461</v>
      </c>
      <c r="B52" s="68" t="s">
        <v>576</v>
      </c>
      <c r="C52" s="41" t="s">
        <v>218</v>
      </c>
      <c r="D52" s="41" t="s">
        <v>242</v>
      </c>
      <c r="E52" s="41" t="s">
        <v>464</v>
      </c>
      <c r="F52" s="55"/>
      <c r="G52" s="69">
        <f>G54</f>
        <v>1</v>
      </c>
      <c r="H52" s="49"/>
      <c r="I52" s="49"/>
      <c r="J52" s="49"/>
      <c r="K52" s="49"/>
      <c r="L52" s="49"/>
      <c r="M52" s="49"/>
    </row>
    <row r="53" spans="1:13" s="43" customFormat="1" ht="19.5" customHeight="1" hidden="1">
      <c r="A53" s="24" t="s">
        <v>437</v>
      </c>
      <c r="B53" s="68" t="s">
        <v>576</v>
      </c>
      <c r="C53" s="41" t="s">
        <v>218</v>
      </c>
      <c r="D53" s="41" t="s">
        <v>242</v>
      </c>
      <c r="E53" s="41" t="s">
        <v>464</v>
      </c>
      <c r="F53" s="55" t="s">
        <v>438</v>
      </c>
      <c r="G53" s="69">
        <f>G54</f>
        <v>1</v>
      </c>
      <c r="H53" s="49"/>
      <c r="I53" s="49"/>
      <c r="J53" s="49"/>
      <c r="K53" s="49"/>
      <c r="L53" s="49"/>
      <c r="M53" s="49"/>
    </row>
    <row r="54" spans="1:13" s="43" customFormat="1" ht="18" customHeight="1" hidden="1">
      <c r="A54" s="24" t="s">
        <v>439</v>
      </c>
      <c r="B54" s="68" t="s">
        <v>576</v>
      </c>
      <c r="C54" s="41" t="s">
        <v>218</v>
      </c>
      <c r="D54" s="41" t="s">
        <v>242</v>
      </c>
      <c r="E54" s="41" t="s">
        <v>464</v>
      </c>
      <c r="F54" s="13" t="s">
        <v>440</v>
      </c>
      <c r="G54" s="69">
        <v>1</v>
      </c>
      <c r="H54" s="49"/>
      <c r="I54" s="49"/>
      <c r="J54" s="49"/>
      <c r="K54" s="49"/>
      <c r="L54" s="49"/>
      <c r="M54" s="49"/>
    </row>
    <row r="55" spans="1:13" s="43" customFormat="1" ht="20.25" customHeight="1" hidden="1">
      <c r="A55" s="24" t="s">
        <v>465</v>
      </c>
      <c r="B55" s="68" t="s">
        <v>576</v>
      </c>
      <c r="C55" s="41" t="s">
        <v>218</v>
      </c>
      <c r="D55" s="41" t="s">
        <v>242</v>
      </c>
      <c r="E55" s="41" t="s">
        <v>466</v>
      </c>
      <c r="F55" s="55"/>
      <c r="G55" s="69">
        <f>G56</f>
        <v>0</v>
      </c>
      <c r="H55" s="49"/>
      <c r="I55" s="49"/>
      <c r="J55" s="49"/>
      <c r="K55" s="49"/>
      <c r="L55" s="49"/>
      <c r="M55" s="49"/>
    </row>
    <row r="56" spans="1:13" s="43" customFormat="1" ht="14.25" customHeight="1" hidden="1">
      <c r="A56" s="24" t="s">
        <v>461</v>
      </c>
      <c r="B56" s="68" t="s">
        <v>576</v>
      </c>
      <c r="C56" s="41" t="s">
        <v>218</v>
      </c>
      <c r="D56" s="41" t="s">
        <v>242</v>
      </c>
      <c r="E56" s="41" t="s">
        <v>467</v>
      </c>
      <c r="F56" s="55"/>
      <c r="G56" s="69">
        <f>G58</f>
        <v>0</v>
      </c>
      <c r="H56" s="49"/>
      <c r="I56" s="49"/>
      <c r="J56" s="49"/>
      <c r="K56" s="49"/>
      <c r="L56" s="49"/>
      <c r="M56" s="49"/>
    </row>
    <row r="57" spans="1:13" s="43" customFormat="1" ht="0.75" customHeight="1" hidden="1">
      <c r="A57" s="24" t="s">
        <v>437</v>
      </c>
      <c r="B57" s="68" t="s">
        <v>576</v>
      </c>
      <c r="C57" s="41" t="s">
        <v>218</v>
      </c>
      <c r="D57" s="41" t="s">
        <v>242</v>
      </c>
      <c r="E57" s="41" t="s">
        <v>467</v>
      </c>
      <c r="F57" s="55" t="s">
        <v>438</v>
      </c>
      <c r="G57" s="69">
        <f>G58</f>
        <v>0</v>
      </c>
      <c r="H57" s="49"/>
      <c r="I57" s="49"/>
      <c r="J57" s="49"/>
      <c r="K57" s="49"/>
      <c r="L57" s="49"/>
      <c r="M57" s="49"/>
    </row>
    <row r="58" spans="1:13" s="43" customFormat="1" ht="10.5" customHeight="1" hidden="1">
      <c r="A58" s="24" t="s">
        <v>439</v>
      </c>
      <c r="B58" s="68" t="s">
        <v>576</v>
      </c>
      <c r="C58" s="41" t="s">
        <v>218</v>
      </c>
      <c r="D58" s="41" t="s">
        <v>242</v>
      </c>
      <c r="E58" s="41" t="s">
        <v>467</v>
      </c>
      <c r="F58" s="13" t="s">
        <v>440</v>
      </c>
      <c r="G58" s="69">
        <v>0</v>
      </c>
      <c r="H58" s="49"/>
      <c r="I58" s="49"/>
      <c r="J58" s="49"/>
      <c r="K58" s="49"/>
      <c r="L58" s="49"/>
      <c r="M58" s="49"/>
    </row>
    <row r="59" spans="1:13" s="43" customFormat="1" ht="24" customHeight="1">
      <c r="A59" s="24" t="s">
        <v>425</v>
      </c>
      <c r="B59" s="68" t="s">
        <v>576</v>
      </c>
      <c r="C59" s="41" t="s">
        <v>218</v>
      </c>
      <c r="D59" s="41" t="s">
        <v>242</v>
      </c>
      <c r="E59" s="41" t="s">
        <v>426</v>
      </c>
      <c r="F59" s="41"/>
      <c r="G59" s="69">
        <f>G60</f>
        <v>1809.8999999999999</v>
      </c>
      <c r="H59" s="49"/>
      <c r="I59" s="49"/>
      <c r="J59" s="49"/>
      <c r="K59" s="49"/>
      <c r="L59" s="49"/>
      <c r="M59" s="49"/>
    </row>
    <row r="60" spans="1:13" s="43" customFormat="1" ht="11.25" customHeight="1">
      <c r="A60" s="24" t="s">
        <v>425</v>
      </c>
      <c r="B60" s="68" t="s">
        <v>576</v>
      </c>
      <c r="C60" s="41" t="s">
        <v>218</v>
      </c>
      <c r="D60" s="41" t="s">
        <v>242</v>
      </c>
      <c r="E60" s="41" t="s">
        <v>427</v>
      </c>
      <c r="F60" s="41"/>
      <c r="G60" s="69">
        <f>G61+G67+G79+G82</f>
        <v>1809.8999999999999</v>
      </c>
      <c r="H60" s="49"/>
      <c r="I60" s="49"/>
      <c r="J60" s="49"/>
      <c r="K60" s="49"/>
      <c r="L60" s="49"/>
      <c r="M60" s="49"/>
    </row>
    <row r="61" spans="1:13" s="43" customFormat="1" ht="10.5" customHeight="1" hidden="1">
      <c r="A61" s="24" t="s">
        <v>468</v>
      </c>
      <c r="B61" s="68" t="s">
        <v>576</v>
      </c>
      <c r="C61" s="41" t="s">
        <v>218</v>
      </c>
      <c r="D61" s="41" t="s">
        <v>242</v>
      </c>
      <c r="E61" s="41" t="s">
        <v>469</v>
      </c>
      <c r="F61" s="41"/>
      <c r="G61" s="69">
        <f>G63</f>
        <v>100</v>
      </c>
      <c r="H61" s="49">
        <v>100</v>
      </c>
      <c r="I61" s="49"/>
      <c r="J61" s="49"/>
      <c r="K61" s="49"/>
      <c r="L61" s="49"/>
      <c r="M61" s="49"/>
    </row>
    <row r="62" spans="1:13" s="43" customFormat="1" ht="12.75" customHeight="1" hidden="1">
      <c r="A62" s="24" t="s">
        <v>437</v>
      </c>
      <c r="B62" s="68" t="s">
        <v>576</v>
      </c>
      <c r="C62" s="41" t="s">
        <v>218</v>
      </c>
      <c r="D62" s="41" t="s">
        <v>242</v>
      </c>
      <c r="E62" s="41" t="s">
        <v>469</v>
      </c>
      <c r="F62" s="55" t="s">
        <v>438</v>
      </c>
      <c r="G62" s="69">
        <f>G63</f>
        <v>100</v>
      </c>
      <c r="H62" s="49"/>
      <c r="I62" s="49"/>
      <c r="J62" s="49"/>
      <c r="K62" s="49"/>
      <c r="L62" s="49"/>
      <c r="M62" s="49"/>
    </row>
    <row r="63" spans="1:13" s="43" customFormat="1" ht="14.25" customHeight="1" hidden="1">
      <c r="A63" s="24" t="s">
        <v>439</v>
      </c>
      <c r="B63" s="68" t="s">
        <v>576</v>
      </c>
      <c r="C63" s="41" t="s">
        <v>218</v>
      </c>
      <c r="D63" s="41" t="s">
        <v>242</v>
      </c>
      <c r="E63" s="41" t="s">
        <v>469</v>
      </c>
      <c r="F63" s="41" t="s">
        <v>440</v>
      </c>
      <c r="G63" s="69">
        <v>100</v>
      </c>
      <c r="H63" s="49"/>
      <c r="I63" s="49"/>
      <c r="J63" s="49"/>
      <c r="K63" s="49"/>
      <c r="L63" s="49"/>
      <c r="M63" s="49"/>
    </row>
    <row r="64" spans="1:13" s="43" customFormat="1" ht="15.75" customHeight="1" hidden="1">
      <c r="A64" s="24" t="s">
        <v>470</v>
      </c>
      <c r="B64" s="68" t="s">
        <v>576</v>
      </c>
      <c r="C64" s="41" t="s">
        <v>218</v>
      </c>
      <c r="D64" s="41" t="s">
        <v>242</v>
      </c>
      <c r="E64" s="41" t="s">
        <v>471</v>
      </c>
      <c r="F64" s="41"/>
      <c r="G64" s="69">
        <f>G65</f>
        <v>0</v>
      </c>
      <c r="H64" s="49"/>
      <c r="I64" s="49"/>
      <c r="J64" s="49"/>
      <c r="K64" s="49"/>
      <c r="L64" s="49"/>
      <c r="M64" s="49"/>
    </row>
    <row r="65" spans="1:13" s="43" customFormat="1" ht="15" customHeight="1" hidden="1">
      <c r="A65" s="70" t="s">
        <v>472</v>
      </c>
      <c r="B65" s="68" t="s">
        <v>576</v>
      </c>
      <c r="C65" s="41" t="s">
        <v>218</v>
      </c>
      <c r="D65" s="41" t="s">
        <v>242</v>
      </c>
      <c r="E65" s="41" t="s">
        <v>471</v>
      </c>
      <c r="F65" s="41" t="s">
        <v>473</v>
      </c>
      <c r="G65" s="69"/>
      <c r="H65" s="49"/>
      <c r="I65" s="49"/>
      <c r="J65" s="49"/>
      <c r="K65" s="49"/>
      <c r="L65" s="49"/>
      <c r="M65" s="49"/>
    </row>
    <row r="66" spans="1:13" s="43" customFormat="1" ht="20.25" customHeight="1" hidden="1">
      <c r="A66" s="70"/>
      <c r="B66" s="68" t="s">
        <v>576</v>
      </c>
      <c r="C66" s="41" t="s">
        <v>218</v>
      </c>
      <c r="D66" s="41" t="s">
        <v>242</v>
      </c>
      <c r="E66" s="41" t="s">
        <v>469</v>
      </c>
      <c r="F66" s="41"/>
      <c r="G66" s="69"/>
      <c r="H66" s="49"/>
      <c r="I66" s="49"/>
      <c r="J66" s="49"/>
      <c r="K66" s="49"/>
      <c r="L66" s="49"/>
      <c r="M66" s="49"/>
    </row>
    <row r="67" spans="1:13" s="43" customFormat="1" ht="21.75" customHeight="1" hidden="1">
      <c r="A67" s="24" t="s">
        <v>474</v>
      </c>
      <c r="B67" s="68" t="s">
        <v>576</v>
      </c>
      <c r="C67" s="41" t="s">
        <v>218</v>
      </c>
      <c r="D67" s="41" t="s">
        <v>242</v>
      </c>
      <c r="E67" s="41" t="s">
        <v>475</v>
      </c>
      <c r="F67" s="41"/>
      <c r="G67" s="69">
        <f>G68+G70</f>
        <v>285.09999999999997</v>
      </c>
      <c r="H67" s="49"/>
      <c r="I67" s="49"/>
      <c r="J67" s="49"/>
      <c r="K67" s="49"/>
      <c r="L67" s="49"/>
      <c r="M67" s="49"/>
    </row>
    <row r="68" spans="1:13" s="43" customFormat="1" ht="14.25" customHeight="1">
      <c r="A68" s="24" t="s">
        <v>437</v>
      </c>
      <c r="B68" s="68" t="s">
        <v>576</v>
      </c>
      <c r="C68" s="41" t="s">
        <v>218</v>
      </c>
      <c r="D68" s="41" t="s">
        <v>242</v>
      </c>
      <c r="E68" s="41" t="s">
        <v>475</v>
      </c>
      <c r="F68" s="55" t="s">
        <v>438</v>
      </c>
      <c r="G68" s="69">
        <f>G69</f>
        <v>277.7</v>
      </c>
      <c r="H68" s="49"/>
      <c r="I68" s="49"/>
      <c r="J68" s="49"/>
      <c r="K68" s="49"/>
      <c r="L68" s="49"/>
      <c r="M68" s="49"/>
    </row>
    <row r="69" spans="1:13" s="43" customFormat="1" ht="15" customHeight="1" hidden="1">
      <c r="A69" s="24" t="s">
        <v>439</v>
      </c>
      <c r="B69" s="68" t="s">
        <v>576</v>
      </c>
      <c r="C69" s="41" t="s">
        <v>218</v>
      </c>
      <c r="D69" s="41" t="s">
        <v>242</v>
      </c>
      <c r="E69" s="41" t="s">
        <v>475</v>
      </c>
      <c r="F69" s="41" t="s">
        <v>440</v>
      </c>
      <c r="G69" s="69">
        <v>277.7</v>
      </c>
      <c r="H69" s="49"/>
      <c r="I69" s="49"/>
      <c r="J69" s="49"/>
      <c r="K69" s="49"/>
      <c r="L69" s="49"/>
      <c r="M69" s="49"/>
    </row>
    <row r="70" spans="1:13" s="43" customFormat="1" ht="10.5" customHeight="1" hidden="1">
      <c r="A70" s="24" t="s">
        <v>441</v>
      </c>
      <c r="B70" s="68" t="s">
        <v>576</v>
      </c>
      <c r="C70" s="41" t="s">
        <v>218</v>
      </c>
      <c r="D70" s="41" t="s">
        <v>242</v>
      </c>
      <c r="E70" s="41" t="s">
        <v>475</v>
      </c>
      <c r="F70" s="41" t="s">
        <v>442</v>
      </c>
      <c r="G70" s="69">
        <v>7.4</v>
      </c>
      <c r="H70" s="49"/>
      <c r="I70" s="49"/>
      <c r="J70" s="49"/>
      <c r="K70" s="49"/>
      <c r="L70" s="49"/>
      <c r="M70" s="49"/>
    </row>
    <row r="71" spans="1:13" s="43" customFormat="1" ht="15" customHeight="1" hidden="1">
      <c r="A71" s="24" t="s">
        <v>443</v>
      </c>
      <c r="B71" s="68" t="s">
        <v>576</v>
      </c>
      <c r="C71" s="41" t="s">
        <v>218</v>
      </c>
      <c r="D71" s="41" t="s">
        <v>242</v>
      </c>
      <c r="E71" s="41" t="s">
        <v>475</v>
      </c>
      <c r="F71" s="53">
        <v>851</v>
      </c>
      <c r="G71" s="69">
        <v>6.2</v>
      </c>
      <c r="H71" s="49"/>
      <c r="I71" s="49"/>
      <c r="J71" s="49"/>
      <c r="K71" s="49"/>
      <c r="L71" s="49"/>
      <c r="M71" s="49"/>
    </row>
    <row r="72" spans="1:13" s="43" customFormat="1" ht="12.75" customHeight="1" hidden="1">
      <c r="A72" s="24" t="s">
        <v>476</v>
      </c>
      <c r="B72" s="68" t="s">
        <v>576</v>
      </c>
      <c r="C72" s="41" t="s">
        <v>218</v>
      </c>
      <c r="D72" s="41" t="s">
        <v>242</v>
      </c>
      <c r="E72" s="41" t="s">
        <v>475</v>
      </c>
      <c r="F72" s="53">
        <v>853</v>
      </c>
      <c r="G72" s="69">
        <v>1.1</v>
      </c>
      <c r="H72" s="49"/>
      <c r="I72" s="49"/>
      <c r="J72" s="49"/>
      <c r="K72" s="49"/>
      <c r="L72" s="49"/>
      <c r="M72" s="49"/>
    </row>
    <row r="73" spans="1:13" s="43" customFormat="1" ht="10.5" customHeight="1" hidden="1">
      <c r="A73" s="24" t="s">
        <v>316</v>
      </c>
      <c r="B73" s="68" t="s">
        <v>576</v>
      </c>
      <c r="C73" s="41" t="s">
        <v>317</v>
      </c>
      <c r="D73" s="41"/>
      <c r="E73" s="41"/>
      <c r="F73" s="41"/>
      <c r="G73" s="48">
        <f>G74</f>
        <v>0</v>
      </c>
      <c r="H73" s="49"/>
      <c r="I73" s="49"/>
      <c r="J73" s="49"/>
      <c r="K73" s="49"/>
      <c r="L73" s="49"/>
      <c r="M73" s="49"/>
    </row>
    <row r="74" spans="1:13" s="43" customFormat="1" ht="8.25" customHeight="1" hidden="1">
      <c r="A74" s="24" t="s">
        <v>477</v>
      </c>
      <c r="B74" s="68" t="s">
        <v>576</v>
      </c>
      <c r="C74" s="41" t="s">
        <v>317</v>
      </c>
      <c r="D74" s="41" t="s">
        <v>478</v>
      </c>
      <c r="E74" s="41"/>
      <c r="F74" s="41"/>
      <c r="G74" s="69">
        <f>G77</f>
        <v>0</v>
      </c>
      <c r="H74" s="49"/>
      <c r="I74" s="49"/>
      <c r="J74" s="49"/>
      <c r="K74" s="49"/>
      <c r="L74" s="49"/>
      <c r="M74" s="49"/>
    </row>
    <row r="75" spans="1:13" s="43" customFormat="1" ht="15.75" customHeight="1" hidden="1">
      <c r="A75" s="24" t="s">
        <v>425</v>
      </c>
      <c r="B75" s="68" t="s">
        <v>576</v>
      </c>
      <c r="C75" s="41" t="s">
        <v>317</v>
      </c>
      <c r="D75" s="41" t="s">
        <v>478</v>
      </c>
      <c r="E75" s="41" t="s">
        <v>426</v>
      </c>
      <c r="F75" s="41"/>
      <c r="G75" s="69">
        <f>G76</f>
        <v>0</v>
      </c>
      <c r="H75" s="49"/>
      <c r="I75" s="49"/>
      <c r="J75" s="49"/>
      <c r="K75" s="49"/>
      <c r="L75" s="49"/>
      <c r="M75" s="49"/>
    </row>
    <row r="76" spans="1:13" s="43" customFormat="1" ht="12.75" customHeight="1" hidden="1">
      <c r="A76" s="24" t="s">
        <v>425</v>
      </c>
      <c r="B76" s="68" t="s">
        <v>576</v>
      </c>
      <c r="C76" s="41" t="s">
        <v>317</v>
      </c>
      <c r="D76" s="41" t="s">
        <v>478</v>
      </c>
      <c r="E76" s="41" t="s">
        <v>427</v>
      </c>
      <c r="F76" s="41"/>
      <c r="G76" s="69">
        <f>G77</f>
        <v>0</v>
      </c>
      <c r="H76" s="49"/>
      <c r="I76" s="49"/>
      <c r="J76" s="49"/>
      <c r="K76" s="49"/>
      <c r="L76" s="49"/>
      <c r="M76" s="49"/>
    </row>
    <row r="77" spans="1:13" s="43" customFormat="1" ht="15.75" customHeight="1" hidden="1">
      <c r="A77" s="24" t="s">
        <v>479</v>
      </c>
      <c r="B77" s="68" t="s">
        <v>576</v>
      </c>
      <c r="C77" s="41" t="s">
        <v>317</v>
      </c>
      <c r="D77" s="41" t="s">
        <v>478</v>
      </c>
      <c r="E77" s="41" t="s">
        <v>480</v>
      </c>
      <c r="F77" s="41"/>
      <c r="G77" s="69"/>
      <c r="H77" s="49"/>
      <c r="I77" s="49"/>
      <c r="J77" s="49"/>
      <c r="K77" s="49"/>
      <c r="L77" s="49"/>
      <c r="M77" s="49"/>
    </row>
    <row r="78" spans="1:13" s="43" customFormat="1" ht="26.25" customHeight="1" hidden="1">
      <c r="A78" s="24" t="s">
        <v>431</v>
      </c>
      <c r="B78" s="68" t="s">
        <v>576</v>
      </c>
      <c r="C78" s="41" t="s">
        <v>317</v>
      </c>
      <c r="D78" s="41" t="s">
        <v>478</v>
      </c>
      <c r="E78" s="41" t="s">
        <v>480</v>
      </c>
      <c r="F78" s="41" t="s">
        <v>432</v>
      </c>
      <c r="G78" s="69"/>
      <c r="H78" s="49"/>
      <c r="I78" s="49"/>
      <c r="J78" s="49"/>
      <c r="K78" s="49"/>
      <c r="L78" s="49"/>
      <c r="M78" s="49"/>
    </row>
    <row r="79" spans="1:13" s="43" customFormat="1" ht="10.5" customHeight="1">
      <c r="A79" s="24" t="s">
        <v>581</v>
      </c>
      <c r="B79" s="68" t="s">
        <v>576</v>
      </c>
      <c r="C79" s="41" t="s">
        <v>218</v>
      </c>
      <c r="D79" s="41" t="s">
        <v>242</v>
      </c>
      <c r="E79" s="41" t="s">
        <v>582</v>
      </c>
      <c r="F79" s="41"/>
      <c r="G79" s="87">
        <f>G80</f>
        <v>1424.8</v>
      </c>
      <c r="H79" s="49"/>
      <c r="I79" s="49"/>
      <c r="J79" s="49"/>
      <c r="K79" s="49"/>
      <c r="L79" s="49"/>
      <c r="M79" s="49"/>
    </row>
    <row r="80" spans="1:13" s="43" customFormat="1" ht="3.75" customHeight="1" hidden="1">
      <c r="A80" s="24" t="s">
        <v>585</v>
      </c>
      <c r="B80" s="68" t="s">
        <v>576</v>
      </c>
      <c r="C80" s="41" t="s">
        <v>218</v>
      </c>
      <c r="D80" s="41" t="s">
        <v>242</v>
      </c>
      <c r="E80" s="41" t="s">
        <v>582</v>
      </c>
      <c r="F80" s="41" t="s">
        <v>584</v>
      </c>
      <c r="G80" s="87">
        <f>G81</f>
        <v>1424.8</v>
      </c>
      <c r="H80" s="49"/>
      <c r="I80" s="49"/>
      <c r="J80" s="49"/>
      <c r="K80" s="49"/>
      <c r="L80" s="49"/>
      <c r="M80" s="49"/>
    </row>
    <row r="81" spans="1:13" s="43" customFormat="1" ht="11.25" customHeight="1">
      <c r="A81" s="24" t="s">
        <v>583</v>
      </c>
      <c r="B81" s="68" t="s">
        <v>576</v>
      </c>
      <c r="C81" s="41" t="s">
        <v>218</v>
      </c>
      <c r="D81" s="41" t="s">
        <v>242</v>
      </c>
      <c r="E81" s="41" t="s">
        <v>582</v>
      </c>
      <c r="F81" s="13" t="s">
        <v>548</v>
      </c>
      <c r="G81" s="87">
        <f>651.3+573.5+200</f>
        <v>1424.8</v>
      </c>
      <c r="H81" s="49"/>
      <c r="I81" s="49"/>
      <c r="J81" s="49"/>
      <c r="K81" s="49"/>
      <c r="L81" s="49"/>
      <c r="M81" s="49"/>
    </row>
    <row r="82" spans="1:13" s="43" customFormat="1" ht="12.75" customHeight="1" hidden="1">
      <c r="A82" s="24" t="s">
        <v>441</v>
      </c>
      <c r="B82" s="68" t="s">
        <v>576</v>
      </c>
      <c r="C82" s="41" t="s">
        <v>218</v>
      </c>
      <c r="D82" s="41" t="s">
        <v>242</v>
      </c>
      <c r="E82" s="41" t="s">
        <v>582</v>
      </c>
      <c r="F82" s="13" t="s">
        <v>442</v>
      </c>
      <c r="G82" s="87"/>
      <c r="H82" s="49"/>
      <c r="I82" s="49"/>
      <c r="J82" s="49"/>
      <c r="K82" s="49"/>
      <c r="L82" s="49"/>
      <c r="M82" s="49"/>
    </row>
    <row r="83" spans="1:13" s="43" customFormat="1" ht="12.75" customHeight="1">
      <c r="A83" s="24" t="s">
        <v>316</v>
      </c>
      <c r="B83" s="68" t="s">
        <v>576</v>
      </c>
      <c r="C83" s="41" t="s">
        <v>317</v>
      </c>
      <c r="D83" s="41"/>
      <c r="E83" s="41"/>
      <c r="F83" s="13"/>
      <c r="G83" s="87">
        <v>338.4</v>
      </c>
      <c r="H83" s="49"/>
      <c r="I83" s="49"/>
      <c r="J83" s="49"/>
      <c r="K83" s="49"/>
      <c r="L83" s="49"/>
      <c r="M83" s="49"/>
    </row>
    <row r="84" spans="1:13" s="43" customFormat="1" ht="12.75" customHeight="1">
      <c r="A84" s="24" t="s">
        <v>477</v>
      </c>
      <c r="B84" s="68" t="s">
        <v>576</v>
      </c>
      <c r="C84" s="41" t="s">
        <v>317</v>
      </c>
      <c r="D84" s="41" t="s">
        <v>478</v>
      </c>
      <c r="E84" s="41"/>
      <c r="F84" s="13"/>
      <c r="G84" s="87">
        <v>338.4</v>
      </c>
      <c r="H84" s="49"/>
      <c r="I84" s="49"/>
      <c r="J84" s="49"/>
      <c r="K84" s="49"/>
      <c r="L84" s="49"/>
      <c r="M84" s="49"/>
    </row>
    <row r="85" spans="1:13" s="43" customFormat="1" ht="22.5" customHeight="1">
      <c r="A85" s="24" t="s">
        <v>425</v>
      </c>
      <c r="B85" s="68" t="s">
        <v>576</v>
      </c>
      <c r="C85" s="41" t="s">
        <v>317</v>
      </c>
      <c r="D85" s="41" t="s">
        <v>478</v>
      </c>
      <c r="E85" s="41" t="s">
        <v>426</v>
      </c>
      <c r="F85" s="13"/>
      <c r="G85" s="87">
        <v>338.4</v>
      </c>
      <c r="H85" s="49"/>
      <c r="I85" s="49"/>
      <c r="J85" s="49"/>
      <c r="K85" s="49"/>
      <c r="L85" s="49"/>
      <c r="M85" s="49"/>
    </row>
    <row r="86" spans="1:13" s="43" customFormat="1" ht="22.5" customHeight="1">
      <c r="A86" s="24" t="s">
        <v>425</v>
      </c>
      <c r="B86" s="68" t="s">
        <v>576</v>
      </c>
      <c r="C86" s="41" t="s">
        <v>317</v>
      </c>
      <c r="D86" s="41" t="s">
        <v>478</v>
      </c>
      <c r="E86" s="41" t="s">
        <v>427</v>
      </c>
      <c r="F86" s="13"/>
      <c r="G86" s="87">
        <v>338.4</v>
      </c>
      <c r="H86" s="49"/>
      <c r="I86" s="49"/>
      <c r="J86" s="49"/>
      <c r="K86" s="49"/>
      <c r="L86" s="49"/>
      <c r="M86" s="49"/>
    </row>
    <row r="87" spans="1:13" s="43" customFormat="1" ht="22.5" customHeight="1">
      <c r="A87" s="24" t="s">
        <v>479</v>
      </c>
      <c r="B87" s="68" t="s">
        <v>576</v>
      </c>
      <c r="C87" s="41" t="s">
        <v>317</v>
      </c>
      <c r="D87" s="41" t="s">
        <v>478</v>
      </c>
      <c r="E87" s="41" t="s">
        <v>480</v>
      </c>
      <c r="F87" s="13"/>
      <c r="G87" s="87">
        <f>327.1+11.3</f>
        <v>338.40000000000003</v>
      </c>
      <c r="H87" s="49"/>
      <c r="I87" s="49"/>
      <c r="J87" s="49"/>
      <c r="K87" s="49"/>
      <c r="L87" s="49"/>
      <c r="M87" s="49"/>
    </row>
    <row r="88" spans="1:13" s="43" customFormat="1" ht="12.75" customHeight="1">
      <c r="A88" s="24" t="s">
        <v>429</v>
      </c>
      <c r="B88" s="68" t="s">
        <v>576</v>
      </c>
      <c r="C88" s="41" t="s">
        <v>317</v>
      </c>
      <c r="D88" s="41" t="s">
        <v>478</v>
      </c>
      <c r="E88" s="41" t="s">
        <v>480</v>
      </c>
      <c r="F88" s="13" t="s">
        <v>430</v>
      </c>
      <c r="G88" s="87">
        <v>269</v>
      </c>
      <c r="H88" s="49"/>
      <c r="I88" s="49"/>
      <c r="J88" s="49"/>
      <c r="K88" s="49"/>
      <c r="L88" s="49"/>
      <c r="M88" s="49"/>
    </row>
    <row r="89" spans="1:13" s="43" customFormat="1" ht="20.25" customHeight="1">
      <c r="A89" s="24" t="s">
        <v>437</v>
      </c>
      <c r="B89" s="68" t="s">
        <v>576</v>
      </c>
      <c r="C89" s="41" t="s">
        <v>317</v>
      </c>
      <c r="D89" s="41" t="s">
        <v>478</v>
      </c>
      <c r="E89" s="41" t="s">
        <v>480</v>
      </c>
      <c r="F89" s="13" t="s">
        <v>438</v>
      </c>
      <c r="G89" s="87">
        <f>58.1+11.3</f>
        <v>69.4</v>
      </c>
      <c r="H89" s="49"/>
      <c r="I89" s="49"/>
      <c r="J89" s="49"/>
      <c r="K89" s="49"/>
      <c r="L89" s="49"/>
      <c r="M89" s="49"/>
    </row>
    <row r="90" spans="1:13" s="43" customFormat="1" ht="12.75" customHeight="1">
      <c r="A90" s="24" t="s">
        <v>322</v>
      </c>
      <c r="B90" s="68" t="s">
        <v>576</v>
      </c>
      <c r="C90" s="13" t="s">
        <v>323</v>
      </c>
      <c r="D90" s="13"/>
      <c r="E90" s="13"/>
      <c r="F90" s="13"/>
      <c r="G90" s="48">
        <f>G91+G97</f>
        <v>156</v>
      </c>
      <c r="H90" s="49"/>
      <c r="I90" s="49"/>
      <c r="J90" s="49"/>
      <c r="K90" s="49"/>
      <c r="L90" s="49"/>
      <c r="M90" s="49"/>
    </row>
    <row r="91" spans="1:13" s="43" customFormat="1" ht="10.5" customHeight="1">
      <c r="A91" s="24" t="s">
        <v>324</v>
      </c>
      <c r="B91" s="68" t="s">
        <v>576</v>
      </c>
      <c r="C91" s="55" t="s">
        <v>323</v>
      </c>
      <c r="D91" s="55" t="s">
        <v>325</v>
      </c>
      <c r="E91" s="41"/>
      <c r="F91" s="55"/>
      <c r="G91" s="69">
        <f>G93</f>
        <v>100</v>
      </c>
      <c r="H91" s="49"/>
      <c r="I91" s="49"/>
      <c r="J91" s="49"/>
      <c r="K91" s="49"/>
      <c r="L91" s="49"/>
      <c r="M91" s="49"/>
    </row>
    <row r="92" spans="1:13" s="43" customFormat="1" ht="10.5" customHeight="1">
      <c r="A92" s="24" t="s">
        <v>425</v>
      </c>
      <c r="B92" s="68" t="s">
        <v>576</v>
      </c>
      <c r="C92" s="55" t="s">
        <v>323</v>
      </c>
      <c r="D92" s="55" t="s">
        <v>325</v>
      </c>
      <c r="E92" s="41" t="s">
        <v>426</v>
      </c>
      <c r="F92" s="55"/>
      <c r="G92" s="69">
        <f>G93</f>
        <v>100</v>
      </c>
      <c r="H92" s="49"/>
      <c r="I92" s="49"/>
      <c r="J92" s="49"/>
      <c r="K92" s="49"/>
      <c r="L92" s="49"/>
      <c r="M92" s="49"/>
    </row>
    <row r="93" spans="1:13" s="43" customFormat="1" ht="20.25" customHeight="1">
      <c r="A93" s="24" t="s">
        <v>425</v>
      </c>
      <c r="B93" s="68" t="s">
        <v>576</v>
      </c>
      <c r="C93" s="55" t="s">
        <v>323</v>
      </c>
      <c r="D93" s="55" t="s">
        <v>325</v>
      </c>
      <c r="E93" s="41" t="s">
        <v>427</v>
      </c>
      <c r="F93" s="55"/>
      <c r="G93" s="71">
        <f>G94</f>
        <v>100</v>
      </c>
      <c r="H93" s="49"/>
      <c r="I93" s="49"/>
      <c r="J93" s="49"/>
      <c r="K93" s="49"/>
      <c r="L93" s="49"/>
      <c r="M93" s="49"/>
    </row>
    <row r="94" spans="1:13" s="43" customFormat="1" ht="12.75" customHeight="1" hidden="1">
      <c r="A94" s="24" t="s">
        <v>326</v>
      </c>
      <c r="B94" s="68" t="s">
        <v>576</v>
      </c>
      <c r="C94" s="55" t="s">
        <v>323</v>
      </c>
      <c r="D94" s="55" t="s">
        <v>325</v>
      </c>
      <c r="E94" s="41" t="s">
        <v>481</v>
      </c>
      <c r="F94" s="55"/>
      <c r="G94" s="71">
        <f>G96</f>
        <v>100</v>
      </c>
      <c r="H94" s="49"/>
      <c r="I94" s="49"/>
      <c r="J94" s="49"/>
      <c r="K94" s="49"/>
      <c r="L94" s="49"/>
      <c r="M94" s="49"/>
    </row>
    <row r="95" spans="1:13" s="43" customFormat="1" ht="12.75" customHeight="1">
      <c r="A95" s="24" t="s">
        <v>437</v>
      </c>
      <c r="B95" s="68" t="s">
        <v>576</v>
      </c>
      <c r="C95" s="55" t="s">
        <v>323</v>
      </c>
      <c r="D95" s="55" t="s">
        <v>325</v>
      </c>
      <c r="E95" s="41" t="s">
        <v>481</v>
      </c>
      <c r="F95" s="55" t="s">
        <v>438</v>
      </c>
      <c r="G95" s="71">
        <f>G96</f>
        <v>100</v>
      </c>
      <c r="H95" s="49"/>
      <c r="I95" s="49"/>
      <c r="J95" s="49"/>
      <c r="K95" s="49"/>
      <c r="L95" s="49"/>
      <c r="M95" s="49"/>
    </row>
    <row r="96" spans="1:13" s="43" customFormat="1" ht="19.5" customHeight="1">
      <c r="A96" s="24" t="s">
        <v>439</v>
      </c>
      <c r="B96" s="68" t="s">
        <v>576</v>
      </c>
      <c r="C96" s="55" t="s">
        <v>323</v>
      </c>
      <c r="D96" s="55" t="s">
        <v>325</v>
      </c>
      <c r="E96" s="41" t="s">
        <v>481</v>
      </c>
      <c r="F96" s="55" t="s">
        <v>440</v>
      </c>
      <c r="G96" s="69">
        <v>100</v>
      </c>
      <c r="H96" s="49"/>
      <c r="I96" s="49"/>
      <c r="J96" s="49"/>
      <c r="K96" s="49"/>
      <c r="L96" s="49"/>
      <c r="M96" s="49"/>
    </row>
    <row r="97" spans="1:13" s="43" customFormat="1" ht="20.25" customHeight="1">
      <c r="A97" s="35" t="s">
        <v>482</v>
      </c>
      <c r="B97" s="68" t="s">
        <v>576</v>
      </c>
      <c r="C97" s="13" t="s">
        <v>323</v>
      </c>
      <c r="D97" s="55" t="s">
        <v>483</v>
      </c>
      <c r="E97" s="55"/>
      <c r="F97" s="55"/>
      <c r="G97" s="69">
        <f>G102+G98</f>
        <v>56</v>
      </c>
      <c r="H97" s="49"/>
      <c r="I97" s="49"/>
      <c r="J97" s="49"/>
      <c r="K97" s="49"/>
      <c r="L97" s="49"/>
      <c r="M97" s="49"/>
    </row>
    <row r="98" spans="1:13" s="43" customFormat="1" ht="28.5" customHeight="1">
      <c r="A98" s="24" t="s">
        <v>593</v>
      </c>
      <c r="B98" s="68" t="s">
        <v>576</v>
      </c>
      <c r="C98" s="13" t="s">
        <v>323</v>
      </c>
      <c r="D98" s="55" t="s">
        <v>483</v>
      </c>
      <c r="E98" s="41" t="s">
        <v>460</v>
      </c>
      <c r="F98" s="55"/>
      <c r="G98" s="69">
        <f>G99</f>
        <v>56</v>
      </c>
      <c r="H98" s="49"/>
      <c r="I98" s="49"/>
      <c r="J98" s="49"/>
      <c r="K98" s="49"/>
      <c r="L98" s="49"/>
      <c r="M98" s="49"/>
    </row>
    <row r="99" spans="1:13" s="43" customFormat="1" ht="18" customHeight="1" hidden="1">
      <c r="A99" s="24" t="s">
        <v>461</v>
      </c>
      <c r="B99" s="68" t="s">
        <v>576</v>
      </c>
      <c r="C99" s="13" t="s">
        <v>323</v>
      </c>
      <c r="D99" s="55" t="s">
        <v>483</v>
      </c>
      <c r="E99" s="41" t="s">
        <v>462</v>
      </c>
      <c r="F99" s="55"/>
      <c r="G99" s="69">
        <f>G101</f>
        <v>56</v>
      </c>
      <c r="H99" s="49"/>
      <c r="I99" s="49"/>
      <c r="J99" s="49"/>
      <c r="K99" s="49"/>
      <c r="L99" s="49"/>
      <c r="M99" s="49"/>
    </row>
    <row r="100" spans="1:13" s="43" customFormat="1" ht="15" customHeight="1" hidden="1">
      <c r="A100" s="24" t="s">
        <v>437</v>
      </c>
      <c r="B100" s="68" t="s">
        <v>576</v>
      </c>
      <c r="C100" s="13" t="s">
        <v>323</v>
      </c>
      <c r="D100" s="55" t="s">
        <v>483</v>
      </c>
      <c r="E100" s="41" t="s">
        <v>462</v>
      </c>
      <c r="F100" s="55" t="s">
        <v>438</v>
      </c>
      <c r="G100" s="69">
        <f>G101</f>
        <v>56</v>
      </c>
      <c r="H100" s="49"/>
      <c r="I100" s="49"/>
      <c r="J100" s="49"/>
      <c r="K100" s="49"/>
      <c r="L100" s="49"/>
      <c r="M100" s="49"/>
    </row>
    <row r="101" spans="1:13" s="43" customFormat="1" ht="16.5" customHeight="1" hidden="1">
      <c r="A101" s="24" t="s">
        <v>439</v>
      </c>
      <c r="B101" s="68" t="s">
        <v>576</v>
      </c>
      <c r="C101" s="55" t="s">
        <v>323</v>
      </c>
      <c r="D101" s="55" t="s">
        <v>483</v>
      </c>
      <c r="E101" s="41" t="s">
        <v>462</v>
      </c>
      <c r="F101" s="13" t="s">
        <v>440</v>
      </c>
      <c r="G101" s="69">
        <v>56</v>
      </c>
      <c r="H101" s="49"/>
      <c r="I101" s="49"/>
      <c r="J101" s="49"/>
      <c r="K101" s="49"/>
      <c r="L101" s="49"/>
      <c r="M101" s="49"/>
    </row>
    <row r="102" spans="1:13" s="43" customFormat="1" ht="17.25" customHeight="1" hidden="1">
      <c r="A102" s="24" t="s">
        <v>425</v>
      </c>
      <c r="B102" s="68" t="s">
        <v>576</v>
      </c>
      <c r="C102" s="55" t="s">
        <v>323</v>
      </c>
      <c r="D102" s="55" t="s">
        <v>483</v>
      </c>
      <c r="E102" s="41" t="s">
        <v>454</v>
      </c>
      <c r="F102" s="55"/>
      <c r="G102" s="69">
        <f>G103</f>
        <v>0</v>
      </c>
      <c r="H102" s="49"/>
      <c r="I102" s="49"/>
      <c r="J102" s="49"/>
      <c r="K102" s="49"/>
      <c r="L102" s="49"/>
      <c r="M102" s="49"/>
    </row>
    <row r="103" spans="1:13" s="43" customFormat="1" ht="12.75" customHeight="1" hidden="1">
      <c r="A103" s="24" t="s">
        <v>425</v>
      </c>
      <c r="B103" s="68" t="s">
        <v>576</v>
      </c>
      <c r="C103" s="55" t="s">
        <v>323</v>
      </c>
      <c r="D103" s="55" t="s">
        <v>483</v>
      </c>
      <c r="E103" s="41" t="s">
        <v>455</v>
      </c>
      <c r="F103" s="55"/>
      <c r="G103" s="69">
        <f>G104</f>
        <v>0</v>
      </c>
      <c r="H103" s="49"/>
      <c r="I103" s="49"/>
      <c r="J103" s="49"/>
      <c r="K103" s="49"/>
      <c r="L103" s="49"/>
      <c r="M103" s="49"/>
    </row>
    <row r="104" spans="1:13" s="43" customFormat="1" ht="11.25" customHeight="1" hidden="1">
      <c r="A104" s="24" t="s">
        <v>484</v>
      </c>
      <c r="B104" s="68" t="s">
        <v>576</v>
      </c>
      <c r="C104" s="55" t="s">
        <v>323</v>
      </c>
      <c r="D104" s="55" t="s">
        <v>483</v>
      </c>
      <c r="E104" s="41" t="s">
        <v>485</v>
      </c>
      <c r="F104" s="55"/>
      <c r="G104" s="69">
        <f>G106+G105</f>
        <v>0</v>
      </c>
      <c r="H104" s="49"/>
      <c r="I104" s="49"/>
      <c r="J104" s="49"/>
      <c r="K104" s="49"/>
      <c r="L104" s="49"/>
      <c r="M104" s="49"/>
    </row>
    <row r="105" spans="1:13" s="43" customFormat="1" ht="24.75" customHeight="1" hidden="1">
      <c r="A105" s="24" t="s">
        <v>486</v>
      </c>
      <c r="B105" s="68" t="s">
        <v>576</v>
      </c>
      <c r="C105" s="55" t="s">
        <v>323</v>
      </c>
      <c r="D105" s="55" t="s">
        <v>483</v>
      </c>
      <c r="E105" s="41" t="s">
        <v>485</v>
      </c>
      <c r="F105" s="41" t="s">
        <v>432</v>
      </c>
      <c r="G105" s="69"/>
      <c r="H105" s="49"/>
      <c r="I105" s="49"/>
      <c r="J105" s="49"/>
      <c r="K105" s="49"/>
      <c r="L105" s="49"/>
      <c r="M105" s="49"/>
    </row>
    <row r="106" spans="1:13" s="43" customFormat="1" ht="12.75" customHeight="1" hidden="1">
      <c r="A106" s="24" t="s">
        <v>439</v>
      </c>
      <c r="B106" s="68" t="s">
        <v>576</v>
      </c>
      <c r="C106" s="55" t="s">
        <v>323</v>
      </c>
      <c r="D106" s="55" t="s">
        <v>483</v>
      </c>
      <c r="E106" s="41" t="s">
        <v>485</v>
      </c>
      <c r="F106" s="13" t="s">
        <v>440</v>
      </c>
      <c r="G106" s="69"/>
      <c r="H106" s="49"/>
      <c r="I106" s="49"/>
      <c r="J106" s="49"/>
      <c r="K106" s="49"/>
      <c r="L106" s="49"/>
      <c r="M106" s="49"/>
    </row>
    <row r="107" spans="1:13" s="43" customFormat="1" ht="13.5" customHeight="1" hidden="1">
      <c r="A107" s="24" t="s">
        <v>254</v>
      </c>
      <c r="B107" s="68" t="s">
        <v>576</v>
      </c>
      <c r="C107" s="13" t="s">
        <v>255</v>
      </c>
      <c r="D107" s="13"/>
      <c r="E107" s="13"/>
      <c r="F107" s="13"/>
      <c r="G107" s="72">
        <f>G112+G119</f>
        <v>1513.1</v>
      </c>
      <c r="H107" s="49"/>
      <c r="I107" s="49"/>
      <c r="J107" s="49"/>
      <c r="K107" s="49"/>
      <c r="L107" s="49"/>
      <c r="M107" s="49"/>
    </row>
    <row r="108" spans="1:13" s="43" customFormat="1" ht="12.75" customHeight="1" hidden="1">
      <c r="A108" s="24" t="s">
        <v>487</v>
      </c>
      <c r="B108" s="68" t="s">
        <v>576</v>
      </c>
      <c r="C108" s="13" t="s">
        <v>255</v>
      </c>
      <c r="D108" s="13" t="s">
        <v>488</v>
      </c>
      <c r="E108" s="13"/>
      <c r="F108" s="13"/>
      <c r="G108" s="71">
        <f>G113+G109</f>
        <v>2606.2</v>
      </c>
      <c r="H108" s="49"/>
      <c r="I108" s="49"/>
      <c r="J108" s="49"/>
      <c r="K108" s="49"/>
      <c r="L108" s="49"/>
      <c r="M108" s="49"/>
    </row>
    <row r="109" spans="1:13" s="43" customFormat="1" ht="11.25" customHeight="1" hidden="1">
      <c r="A109" s="24" t="s">
        <v>489</v>
      </c>
      <c r="B109" s="68" t="s">
        <v>576</v>
      </c>
      <c r="C109" s="13" t="s">
        <v>255</v>
      </c>
      <c r="D109" s="13" t="s">
        <v>488</v>
      </c>
      <c r="E109" s="41" t="s">
        <v>490</v>
      </c>
      <c r="F109" s="13"/>
      <c r="G109" s="71">
        <f>G110</f>
        <v>1303.1</v>
      </c>
      <c r="H109" s="49"/>
      <c r="I109" s="49"/>
      <c r="J109" s="49"/>
      <c r="K109" s="49"/>
      <c r="L109" s="49"/>
      <c r="M109" s="49"/>
    </row>
    <row r="110" spans="1:13" s="43" customFormat="1" ht="11.25" customHeight="1">
      <c r="A110" s="24" t="s">
        <v>461</v>
      </c>
      <c r="B110" s="68" t="s">
        <v>576</v>
      </c>
      <c r="C110" s="13" t="s">
        <v>255</v>
      </c>
      <c r="D110" s="13" t="s">
        <v>488</v>
      </c>
      <c r="E110" s="41" t="s">
        <v>491</v>
      </c>
      <c r="F110" s="13"/>
      <c r="G110" s="71">
        <f>G112</f>
        <v>1303.1</v>
      </c>
      <c r="H110" s="49"/>
      <c r="I110" s="49"/>
      <c r="J110" s="49"/>
      <c r="K110" s="49"/>
      <c r="L110" s="49"/>
      <c r="M110" s="49"/>
    </row>
    <row r="111" spans="1:13" s="43" customFormat="1" ht="12" customHeight="1">
      <c r="A111" s="24"/>
      <c r="B111" s="13" t="s">
        <v>424</v>
      </c>
      <c r="C111" s="13" t="s">
        <v>255</v>
      </c>
      <c r="D111" s="13" t="s">
        <v>488</v>
      </c>
      <c r="E111" s="41" t="s">
        <v>491</v>
      </c>
      <c r="F111" s="13"/>
      <c r="G111" s="71">
        <f>G112</f>
        <v>1303.1</v>
      </c>
      <c r="H111" s="49"/>
      <c r="I111" s="49"/>
      <c r="J111" s="49"/>
      <c r="K111" s="49"/>
      <c r="L111" s="49"/>
      <c r="M111" s="49"/>
    </row>
    <row r="112" spans="1:13" s="43" customFormat="1" ht="12.75" customHeight="1">
      <c r="A112" s="24" t="s">
        <v>487</v>
      </c>
      <c r="B112" s="13" t="s">
        <v>424</v>
      </c>
      <c r="C112" s="13" t="s">
        <v>255</v>
      </c>
      <c r="D112" s="13" t="s">
        <v>488</v>
      </c>
      <c r="E112" s="41"/>
      <c r="F112" s="13"/>
      <c r="G112" s="71">
        <f>G113</f>
        <v>1303.1</v>
      </c>
      <c r="H112" s="49"/>
      <c r="I112" s="49"/>
      <c r="J112" s="49"/>
      <c r="K112" s="49"/>
      <c r="L112" s="49"/>
      <c r="M112" s="49"/>
    </row>
    <row r="113" spans="1:13" s="43" customFormat="1" ht="18.75" customHeight="1">
      <c r="A113" s="24" t="s">
        <v>425</v>
      </c>
      <c r="B113" s="13" t="s">
        <v>424</v>
      </c>
      <c r="C113" s="13" t="s">
        <v>255</v>
      </c>
      <c r="D113" s="13" t="s">
        <v>488</v>
      </c>
      <c r="E113" s="41" t="s">
        <v>426</v>
      </c>
      <c r="F113" s="13"/>
      <c r="G113" s="71">
        <f>G114</f>
        <v>1303.1</v>
      </c>
      <c r="H113" s="49"/>
      <c r="I113" s="49"/>
      <c r="J113" s="49"/>
      <c r="K113" s="49"/>
      <c r="L113" s="49"/>
      <c r="M113" s="49"/>
    </row>
    <row r="114" spans="1:13" s="43" customFormat="1" ht="22.5" customHeight="1">
      <c r="A114" s="24" t="s">
        <v>425</v>
      </c>
      <c r="B114" s="13" t="s">
        <v>424</v>
      </c>
      <c r="C114" s="13" t="s">
        <v>255</v>
      </c>
      <c r="D114" s="13" t="s">
        <v>488</v>
      </c>
      <c r="E114" s="41" t="s">
        <v>427</v>
      </c>
      <c r="F114" s="13"/>
      <c r="G114" s="71">
        <f>G115</f>
        <v>1303.1</v>
      </c>
      <c r="H114" s="49"/>
      <c r="I114" s="49"/>
      <c r="J114" s="49"/>
      <c r="K114" s="49"/>
      <c r="L114" s="49"/>
      <c r="M114" s="49"/>
    </row>
    <row r="115" spans="1:13" s="43" customFormat="1" ht="22.5" customHeight="1">
      <c r="A115" s="24" t="s">
        <v>597</v>
      </c>
      <c r="B115" s="13" t="s">
        <v>424</v>
      </c>
      <c r="C115" s="13" t="s">
        <v>255</v>
      </c>
      <c r="D115" s="13" t="s">
        <v>488</v>
      </c>
      <c r="E115" s="41" t="s">
        <v>598</v>
      </c>
      <c r="F115" s="13"/>
      <c r="G115" s="71">
        <f>G116+G117</f>
        <v>1303.1</v>
      </c>
      <c r="H115" s="49"/>
      <c r="I115" s="49"/>
      <c r="J115" s="49"/>
      <c r="K115" s="49"/>
      <c r="L115" s="49"/>
      <c r="M115" s="49"/>
    </row>
    <row r="116" spans="1:13" s="43" customFormat="1" ht="17.25" customHeight="1">
      <c r="A116" s="24" t="s">
        <v>585</v>
      </c>
      <c r="B116" s="13" t="s">
        <v>424</v>
      </c>
      <c r="C116" s="13" t="s">
        <v>255</v>
      </c>
      <c r="D116" s="13" t="s">
        <v>488</v>
      </c>
      <c r="E116" s="41" t="s">
        <v>598</v>
      </c>
      <c r="F116" s="13" t="s">
        <v>584</v>
      </c>
      <c r="G116" s="71">
        <f>300+318.7</f>
        <v>618.7</v>
      </c>
      <c r="H116" s="49"/>
      <c r="I116" s="49"/>
      <c r="J116" s="49"/>
      <c r="K116" s="49"/>
      <c r="L116" s="49"/>
      <c r="M116" s="49"/>
    </row>
    <row r="117" spans="1:13" s="43" customFormat="1" ht="11.25" customHeight="1">
      <c r="A117" s="24" t="s">
        <v>437</v>
      </c>
      <c r="B117" s="13" t="s">
        <v>424</v>
      </c>
      <c r="C117" s="13" t="s">
        <v>255</v>
      </c>
      <c r="D117" s="13" t="s">
        <v>488</v>
      </c>
      <c r="E117" s="41" t="s">
        <v>598</v>
      </c>
      <c r="F117" s="13" t="s">
        <v>438</v>
      </c>
      <c r="G117" s="71">
        <v>684.4</v>
      </c>
      <c r="H117" s="49"/>
      <c r="I117" s="49"/>
      <c r="J117" s="49"/>
      <c r="K117" s="49"/>
      <c r="L117" s="49"/>
      <c r="M117" s="49"/>
    </row>
    <row r="118" spans="1:13" s="43" customFormat="1" ht="17.25" customHeight="1">
      <c r="A118" s="24" t="s">
        <v>439</v>
      </c>
      <c r="B118" s="13" t="s">
        <v>424</v>
      </c>
      <c r="C118" s="13" t="s">
        <v>255</v>
      </c>
      <c r="D118" s="13" t="s">
        <v>488</v>
      </c>
      <c r="E118" s="41" t="s">
        <v>598</v>
      </c>
      <c r="F118" s="13" t="s">
        <v>440</v>
      </c>
      <c r="G118" s="71">
        <v>684.4</v>
      </c>
      <c r="H118" s="49"/>
      <c r="I118" s="49"/>
      <c r="J118" s="49"/>
      <c r="K118" s="49"/>
      <c r="L118" s="49"/>
      <c r="M118" s="49"/>
    </row>
    <row r="119" spans="1:13" s="43" customFormat="1" ht="18" customHeight="1">
      <c r="A119" s="24" t="s">
        <v>256</v>
      </c>
      <c r="B119" s="68" t="s">
        <v>576</v>
      </c>
      <c r="C119" s="13" t="s">
        <v>255</v>
      </c>
      <c r="D119" s="13" t="s">
        <v>257</v>
      </c>
      <c r="E119" s="41"/>
      <c r="F119" s="13"/>
      <c r="G119" s="71">
        <f>G120+G124</f>
        <v>210</v>
      </c>
      <c r="H119" s="49"/>
      <c r="I119" s="49"/>
      <c r="J119" s="49"/>
      <c r="K119" s="49"/>
      <c r="L119" s="49"/>
      <c r="M119" s="49"/>
    </row>
    <row r="120" spans="1:13" s="43" customFormat="1" ht="18.75" customHeight="1">
      <c r="A120" s="24" t="s">
        <v>492</v>
      </c>
      <c r="B120" s="68" t="s">
        <v>576</v>
      </c>
      <c r="C120" s="13" t="s">
        <v>255</v>
      </c>
      <c r="D120" s="13" t="s">
        <v>257</v>
      </c>
      <c r="E120" s="41" t="s">
        <v>493</v>
      </c>
      <c r="F120" s="73"/>
      <c r="G120" s="71">
        <f>G121</f>
        <v>10</v>
      </c>
      <c r="H120" s="49"/>
      <c r="I120" s="49"/>
      <c r="J120" s="49"/>
      <c r="K120" s="49"/>
      <c r="L120" s="49"/>
      <c r="M120" s="49"/>
    </row>
    <row r="121" spans="1:13" s="43" customFormat="1" ht="24" customHeight="1" hidden="1">
      <c r="A121" s="24" t="s">
        <v>461</v>
      </c>
      <c r="B121" s="68" t="s">
        <v>576</v>
      </c>
      <c r="C121" s="13" t="s">
        <v>255</v>
      </c>
      <c r="D121" s="13" t="s">
        <v>257</v>
      </c>
      <c r="E121" s="41" t="s">
        <v>494</v>
      </c>
      <c r="F121" s="73"/>
      <c r="G121" s="71">
        <f>G122</f>
        <v>10</v>
      </c>
      <c r="H121" s="49"/>
      <c r="I121" s="49"/>
      <c r="J121" s="49"/>
      <c r="K121" s="49"/>
      <c r="L121" s="49"/>
      <c r="M121" s="49"/>
    </row>
    <row r="122" spans="1:13" s="43" customFormat="1" ht="13.5" customHeight="1">
      <c r="A122" s="24" t="s">
        <v>437</v>
      </c>
      <c r="B122" s="68" t="s">
        <v>576</v>
      </c>
      <c r="C122" s="13" t="s">
        <v>255</v>
      </c>
      <c r="D122" s="13" t="s">
        <v>257</v>
      </c>
      <c r="E122" s="41" t="s">
        <v>494</v>
      </c>
      <c r="F122" s="55" t="s">
        <v>438</v>
      </c>
      <c r="G122" s="71">
        <f>G123</f>
        <v>10</v>
      </c>
      <c r="H122" s="49"/>
      <c r="I122" s="49"/>
      <c r="J122" s="49"/>
      <c r="K122" s="49"/>
      <c r="L122" s="49"/>
      <c r="M122" s="49"/>
    </row>
    <row r="123" spans="1:13" s="43" customFormat="1" ht="12.75" customHeight="1">
      <c r="A123" s="24" t="s">
        <v>439</v>
      </c>
      <c r="B123" s="68" t="s">
        <v>576</v>
      </c>
      <c r="C123" s="13" t="s">
        <v>255</v>
      </c>
      <c r="D123" s="13" t="s">
        <v>257</v>
      </c>
      <c r="E123" s="41" t="s">
        <v>494</v>
      </c>
      <c r="F123" s="53">
        <v>244</v>
      </c>
      <c r="G123" s="71">
        <v>10</v>
      </c>
      <c r="H123" s="49"/>
      <c r="I123" s="49"/>
      <c r="J123" s="49"/>
      <c r="K123" s="49"/>
      <c r="L123" s="49"/>
      <c r="M123" s="49"/>
    </row>
    <row r="124" spans="1:13" s="43" customFormat="1" ht="14.25" customHeight="1" hidden="1">
      <c r="A124" s="24" t="s">
        <v>425</v>
      </c>
      <c r="B124" s="68" t="s">
        <v>576</v>
      </c>
      <c r="C124" s="13" t="s">
        <v>255</v>
      </c>
      <c r="D124" s="13" t="s">
        <v>257</v>
      </c>
      <c r="E124" s="41" t="s">
        <v>426</v>
      </c>
      <c r="F124" s="13"/>
      <c r="G124" s="71">
        <f>G125</f>
        <v>200</v>
      </c>
      <c r="H124" s="49"/>
      <c r="I124" s="49"/>
      <c r="J124" s="49"/>
      <c r="K124" s="49"/>
      <c r="L124" s="49"/>
      <c r="M124" s="49"/>
    </row>
    <row r="125" spans="1:13" s="43" customFormat="1" ht="15.75" customHeight="1" hidden="1">
      <c r="A125" s="24" t="s">
        <v>425</v>
      </c>
      <c r="B125" s="68" t="s">
        <v>576</v>
      </c>
      <c r="C125" s="13" t="s">
        <v>255</v>
      </c>
      <c r="D125" s="13" t="s">
        <v>257</v>
      </c>
      <c r="E125" s="41" t="s">
        <v>427</v>
      </c>
      <c r="F125" s="13"/>
      <c r="G125" s="71">
        <f>G128+G126</f>
        <v>200</v>
      </c>
      <c r="H125" s="49"/>
      <c r="I125" s="49"/>
      <c r="J125" s="49"/>
      <c r="K125" s="49"/>
      <c r="L125" s="49"/>
      <c r="M125" s="49"/>
    </row>
    <row r="126" spans="1:13" s="43" customFormat="1" ht="15.75" customHeight="1" hidden="1">
      <c r="A126" s="24" t="s">
        <v>495</v>
      </c>
      <c r="B126" s="68" t="s">
        <v>576</v>
      </c>
      <c r="C126" s="13" t="s">
        <v>255</v>
      </c>
      <c r="D126" s="13" t="s">
        <v>257</v>
      </c>
      <c r="E126" s="41" t="s">
        <v>496</v>
      </c>
      <c r="F126" s="74"/>
      <c r="G126" s="71">
        <f>G127</f>
        <v>0</v>
      </c>
      <c r="H126" s="49"/>
      <c r="I126" s="49"/>
      <c r="J126" s="49"/>
      <c r="K126" s="49"/>
      <c r="L126" s="49"/>
      <c r="M126" s="49"/>
    </row>
    <row r="127" spans="1:13" s="43" customFormat="1" ht="20.25" customHeight="1" hidden="1">
      <c r="A127" s="24" t="s">
        <v>439</v>
      </c>
      <c r="B127" s="68" t="s">
        <v>576</v>
      </c>
      <c r="C127" s="13" t="s">
        <v>255</v>
      </c>
      <c r="D127" s="13" t="s">
        <v>257</v>
      </c>
      <c r="E127" s="41" t="s">
        <v>496</v>
      </c>
      <c r="F127" s="13" t="s">
        <v>440</v>
      </c>
      <c r="G127" s="71"/>
      <c r="H127" s="49"/>
      <c r="I127" s="49"/>
      <c r="J127" s="49"/>
      <c r="K127" s="49"/>
      <c r="L127" s="49"/>
      <c r="M127" s="49"/>
    </row>
    <row r="128" spans="1:13" s="43" customFormat="1" ht="12.75" customHeight="1" hidden="1">
      <c r="A128" s="24" t="s">
        <v>342</v>
      </c>
      <c r="B128" s="68" t="s">
        <v>576</v>
      </c>
      <c r="C128" s="13" t="s">
        <v>255</v>
      </c>
      <c r="D128" s="13" t="s">
        <v>257</v>
      </c>
      <c r="E128" s="41" t="s">
        <v>497</v>
      </c>
      <c r="F128" s="74"/>
      <c r="G128" s="71">
        <f>G130</f>
        <v>200</v>
      </c>
      <c r="H128" s="49"/>
      <c r="I128" s="49"/>
      <c r="J128" s="49"/>
      <c r="K128" s="49"/>
      <c r="L128" s="49"/>
      <c r="M128" s="49"/>
    </row>
    <row r="129" spans="1:13" s="43" customFormat="1" ht="9.75" customHeight="1" hidden="1">
      <c r="A129" s="24" t="s">
        <v>437</v>
      </c>
      <c r="B129" s="68" t="s">
        <v>576</v>
      </c>
      <c r="C129" s="13" t="s">
        <v>255</v>
      </c>
      <c r="D129" s="13" t="s">
        <v>257</v>
      </c>
      <c r="E129" s="41" t="s">
        <v>497</v>
      </c>
      <c r="F129" s="55" t="s">
        <v>438</v>
      </c>
      <c r="G129" s="71">
        <f>G130</f>
        <v>200</v>
      </c>
      <c r="H129" s="49"/>
      <c r="I129" s="49"/>
      <c r="J129" s="49"/>
      <c r="K129" s="49"/>
      <c r="L129" s="49"/>
      <c r="M129" s="49"/>
    </row>
    <row r="130" spans="1:13" s="43" customFormat="1" ht="9.75" customHeight="1" hidden="1">
      <c r="A130" s="24" t="s">
        <v>439</v>
      </c>
      <c r="B130" s="68" t="s">
        <v>576</v>
      </c>
      <c r="C130" s="13" t="s">
        <v>255</v>
      </c>
      <c r="D130" s="13" t="s">
        <v>257</v>
      </c>
      <c r="E130" s="41" t="s">
        <v>497</v>
      </c>
      <c r="F130" s="13" t="s">
        <v>440</v>
      </c>
      <c r="G130" s="71">
        <v>200</v>
      </c>
      <c r="H130" s="49"/>
      <c r="I130" s="49"/>
      <c r="J130" s="49"/>
      <c r="K130" s="49"/>
      <c r="L130" s="49"/>
      <c r="M130" s="49"/>
    </row>
    <row r="131" spans="1:13" s="43" customFormat="1" ht="8.25" customHeight="1" hidden="1">
      <c r="A131" s="24" t="s">
        <v>256</v>
      </c>
      <c r="B131" s="68" t="s">
        <v>576</v>
      </c>
      <c r="C131" s="13" t="s">
        <v>255</v>
      </c>
      <c r="D131" s="13" t="s">
        <v>257</v>
      </c>
      <c r="E131" s="13"/>
      <c r="F131" s="13"/>
      <c r="G131" s="71">
        <f>G132</f>
        <v>0</v>
      </c>
      <c r="H131" s="49"/>
      <c r="I131" s="49"/>
      <c r="J131" s="49"/>
      <c r="K131" s="49"/>
      <c r="L131" s="49"/>
      <c r="M131" s="49"/>
    </row>
    <row r="132" spans="1:13" s="43" customFormat="1" ht="19.5" customHeight="1" hidden="1">
      <c r="A132" s="35" t="s">
        <v>91</v>
      </c>
      <c r="B132" s="68" t="s">
        <v>576</v>
      </c>
      <c r="C132" s="13" t="s">
        <v>255</v>
      </c>
      <c r="D132" s="13" t="s">
        <v>257</v>
      </c>
      <c r="E132" s="41" t="s">
        <v>43</v>
      </c>
      <c r="F132" s="41"/>
      <c r="G132" s="69">
        <f>G133</f>
        <v>0</v>
      </c>
      <c r="H132" s="49"/>
      <c r="I132" s="49"/>
      <c r="J132" s="49"/>
      <c r="K132" s="49"/>
      <c r="L132" s="49"/>
      <c r="M132" s="49"/>
    </row>
    <row r="133" spans="1:13" s="43" customFormat="1" ht="18.75" customHeight="1" hidden="1">
      <c r="A133" s="24" t="s">
        <v>498</v>
      </c>
      <c r="B133" s="68" t="s">
        <v>576</v>
      </c>
      <c r="C133" s="13" t="s">
        <v>255</v>
      </c>
      <c r="D133" s="13" t="s">
        <v>257</v>
      </c>
      <c r="E133" s="41" t="s">
        <v>348</v>
      </c>
      <c r="F133" s="53"/>
      <c r="G133" s="71">
        <f>G134</f>
        <v>0</v>
      </c>
      <c r="H133" s="49"/>
      <c r="I133" s="49"/>
      <c r="J133" s="49"/>
      <c r="K133" s="49"/>
      <c r="L133" s="49"/>
      <c r="M133" s="49"/>
    </row>
    <row r="134" spans="1:13" s="43" customFormat="1" ht="11.25" customHeight="1" hidden="1">
      <c r="A134" s="24" t="s">
        <v>476</v>
      </c>
      <c r="B134" s="68" t="s">
        <v>576</v>
      </c>
      <c r="C134" s="13" t="s">
        <v>255</v>
      </c>
      <c r="D134" s="13" t="s">
        <v>257</v>
      </c>
      <c r="E134" s="41" t="s">
        <v>348</v>
      </c>
      <c r="F134" s="53">
        <v>244</v>
      </c>
      <c r="G134" s="71">
        <v>0</v>
      </c>
      <c r="H134" s="49"/>
      <c r="I134" s="49"/>
      <c r="J134" s="49"/>
      <c r="K134" s="49"/>
      <c r="L134" s="49"/>
      <c r="M134" s="49"/>
    </row>
    <row r="135" spans="1:13" s="43" customFormat="1" ht="12" customHeight="1">
      <c r="A135" s="24" t="s">
        <v>499</v>
      </c>
      <c r="B135" s="68" t="s">
        <v>576</v>
      </c>
      <c r="C135" s="41" t="s">
        <v>500</v>
      </c>
      <c r="D135" s="41"/>
      <c r="E135" s="41"/>
      <c r="F135" s="41"/>
      <c r="G135" s="48">
        <f>G143+G163+G187+G136</f>
        <v>1380.1999999999998</v>
      </c>
      <c r="H135" s="49"/>
      <c r="I135" s="49"/>
      <c r="J135" s="49"/>
      <c r="K135" s="49"/>
      <c r="L135" s="49"/>
      <c r="M135" s="49"/>
    </row>
    <row r="136" spans="1:13" s="43" customFormat="1" ht="12.75" customHeight="1">
      <c r="A136" s="24" t="s">
        <v>501</v>
      </c>
      <c r="B136" s="68" t="s">
        <v>576</v>
      </c>
      <c r="C136" s="41" t="s">
        <v>500</v>
      </c>
      <c r="D136" s="41" t="s">
        <v>502</v>
      </c>
      <c r="E136" s="41"/>
      <c r="F136" s="41"/>
      <c r="G136" s="69">
        <f>G138</f>
        <v>87</v>
      </c>
      <c r="H136" s="49"/>
      <c r="I136" s="49"/>
      <c r="J136" s="49"/>
      <c r="K136" s="49"/>
      <c r="L136" s="49"/>
      <c r="M136" s="49"/>
    </row>
    <row r="137" spans="1:13" s="43" customFormat="1" ht="11.25" customHeight="1">
      <c r="A137" s="24" t="s">
        <v>425</v>
      </c>
      <c r="B137" s="68" t="s">
        <v>576</v>
      </c>
      <c r="C137" s="41" t="s">
        <v>500</v>
      </c>
      <c r="D137" s="41" t="s">
        <v>502</v>
      </c>
      <c r="E137" s="41" t="s">
        <v>426</v>
      </c>
      <c r="F137" s="41"/>
      <c r="G137" s="69">
        <f>G138</f>
        <v>87</v>
      </c>
      <c r="H137" s="49"/>
      <c r="I137" s="49"/>
      <c r="J137" s="49"/>
      <c r="K137" s="49"/>
      <c r="L137" s="49"/>
      <c r="M137" s="49"/>
    </row>
    <row r="138" spans="1:13" s="43" customFormat="1" ht="21" customHeight="1">
      <c r="A138" s="24" t="s">
        <v>425</v>
      </c>
      <c r="B138" s="68" t="s">
        <v>576</v>
      </c>
      <c r="C138" s="41" t="s">
        <v>500</v>
      </c>
      <c r="D138" s="41" t="s">
        <v>502</v>
      </c>
      <c r="E138" s="41" t="s">
        <v>427</v>
      </c>
      <c r="F138" s="41"/>
      <c r="G138" s="69">
        <f>G139</f>
        <v>87</v>
      </c>
      <c r="H138" s="49"/>
      <c r="I138" s="49"/>
      <c r="J138" s="49"/>
      <c r="K138" s="49"/>
      <c r="L138" s="49"/>
      <c r="M138" s="49"/>
    </row>
    <row r="139" spans="1:13" s="43" customFormat="1" ht="0.75" customHeight="1" hidden="1">
      <c r="A139" s="24" t="s">
        <v>503</v>
      </c>
      <c r="B139" s="68" t="s">
        <v>576</v>
      </c>
      <c r="C139" s="41" t="s">
        <v>500</v>
      </c>
      <c r="D139" s="41" t="s">
        <v>502</v>
      </c>
      <c r="E139" s="41" t="s">
        <v>504</v>
      </c>
      <c r="F139" s="41"/>
      <c r="G139" s="69">
        <f>G142+G141</f>
        <v>87</v>
      </c>
      <c r="H139" s="49"/>
      <c r="I139" s="49"/>
      <c r="J139" s="49"/>
      <c r="K139" s="49"/>
      <c r="L139" s="49"/>
      <c r="M139" s="49"/>
    </row>
    <row r="140" spans="1:13" s="43" customFormat="1" ht="0.75" customHeight="1" hidden="1">
      <c r="A140" s="24" t="s">
        <v>437</v>
      </c>
      <c r="B140" s="68" t="s">
        <v>576</v>
      </c>
      <c r="C140" s="41" t="s">
        <v>500</v>
      </c>
      <c r="D140" s="41" t="s">
        <v>502</v>
      </c>
      <c r="E140" s="41" t="s">
        <v>504</v>
      </c>
      <c r="F140" s="55" t="s">
        <v>438</v>
      </c>
      <c r="G140" s="69">
        <f>G141</f>
        <v>87</v>
      </c>
      <c r="H140" s="49"/>
      <c r="I140" s="49"/>
      <c r="J140" s="49"/>
      <c r="K140" s="49"/>
      <c r="L140" s="49"/>
      <c r="M140" s="49"/>
    </row>
    <row r="141" spans="1:13" s="43" customFormat="1" ht="15" customHeight="1">
      <c r="A141" s="24" t="s">
        <v>439</v>
      </c>
      <c r="B141" s="68" t="s">
        <v>576</v>
      </c>
      <c r="C141" s="13" t="s">
        <v>500</v>
      </c>
      <c r="D141" s="13" t="s">
        <v>502</v>
      </c>
      <c r="E141" s="41" t="s">
        <v>504</v>
      </c>
      <c r="F141" s="41" t="s">
        <v>440</v>
      </c>
      <c r="G141" s="69">
        <v>87</v>
      </c>
      <c r="H141" s="49"/>
      <c r="I141" s="49"/>
      <c r="J141" s="49"/>
      <c r="K141" s="49"/>
      <c r="L141" s="49"/>
      <c r="M141" s="49"/>
    </row>
    <row r="142" spans="1:13" s="43" customFormat="1" ht="19.5" customHeight="1" hidden="1">
      <c r="A142" s="24" t="s">
        <v>443</v>
      </c>
      <c r="B142" s="68" t="s">
        <v>576</v>
      </c>
      <c r="C142" s="13" t="s">
        <v>500</v>
      </c>
      <c r="D142" s="13" t="s">
        <v>502</v>
      </c>
      <c r="E142" s="41" t="s">
        <v>504</v>
      </c>
      <c r="F142" s="13" t="s">
        <v>444</v>
      </c>
      <c r="G142" s="69"/>
      <c r="H142" s="49"/>
      <c r="I142" s="49"/>
      <c r="J142" s="49"/>
      <c r="K142" s="49"/>
      <c r="L142" s="49"/>
      <c r="M142" s="49"/>
    </row>
    <row r="143" spans="1:13" s="43" customFormat="1" ht="17.25" customHeight="1" hidden="1">
      <c r="A143" s="24" t="s">
        <v>505</v>
      </c>
      <c r="B143" s="68" t="s">
        <v>576</v>
      </c>
      <c r="C143" s="13" t="s">
        <v>500</v>
      </c>
      <c r="D143" s="13" t="s">
        <v>506</v>
      </c>
      <c r="E143" s="41"/>
      <c r="F143" s="41"/>
      <c r="G143" s="69">
        <f>G149+G160+G144</f>
        <v>425</v>
      </c>
      <c r="H143" s="49"/>
      <c r="I143" s="49"/>
      <c r="J143" s="49"/>
      <c r="K143" s="49"/>
      <c r="L143" s="49"/>
      <c r="M143" s="49"/>
    </row>
    <row r="144" spans="1:13" s="43" customFormat="1" ht="18.75" customHeight="1" hidden="1">
      <c r="A144" s="24" t="s">
        <v>507</v>
      </c>
      <c r="B144" s="68" t="s">
        <v>576</v>
      </c>
      <c r="C144" s="13" t="s">
        <v>500</v>
      </c>
      <c r="D144" s="13" t="s">
        <v>506</v>
      </c>
      <c r="E144" s="41" t="s">
        <v>508</v>
      </c>
      <c r="F144" s="41"/>
      <c r="G144" s="69">
        <f>G145+G147</f>
        <v>0</v>
      </c>
      <c r="H144" s="49"/>
      <c r="I144" s="49"/>
      <c r="J144" s="49"/>
      <c r="K144" s="49"/>
      <c r="L144" s="49"/>
      <c r="M144" s="49"/>
    </row>
    <row r="145" spans="1:13" s="43" customFormat="1" ht="14.25" customHeight="1" hidden="1">
      <c r="A145" s="24" t="s">
        <v>509</v>
      </c>
      <c r="B145" s="68" t="s">
        <v>576</v>
      </c>
      <c r="C145" s="13" t="s">
        <v>500</v>
      </c>
      <c r="D145" s="13" t="s">
        <v>506</v>
      </c>
      <c r="E145" s="41" t="s">
        <v>510</v>
      </c>
      <c r="F145" s="41"/>
      <c r="G145" s="69">
        <f>G146</f>
        <v>0</v>
      </c>
      <c r="H145" s="49"/>
      <c r="I145" s="49"/>
      <c r="J145" s="49"/>
      <c r="K145" s="49"/>
      <c r="L145" s="49"/>
      <c r="M145" s="49"/>
    </row>
    <row r="146" spans="1:13" s="43" customFormat="1" ht="13.5" customHeight="1" hidden="1">
      <c r="A146" s="24" t="s">
        <v>439</v>
      </c>
      <c r="B146" s="68" t="s">
        <v>576</v>
      </c>
      <c r="C146" s="13" t="s">
        <v>500</v>
      </c>
      <c r="D146" s="13" t="s">
        <v>506</v>
      </c>
      <c r="E146" s="41" t="s">
        <v>510</v>
      </c>
      <c r="F146" s="13" t="s">
        <v>440</v>
      </c>
      <c r="G146" s="69"/>
      <c r="H146" s="49"/>
      <c r="I146" s="49"/>
      <c r="J146" s="49"/>
      <c r="K146" s="49"/>
      <c r="L146" s="49"/>
      <c r="M146" s="49"/>
    </row>
    <row r="147" spans="1:13" s="43" customFormat="1" ht="12.75" customHeight="1">
      <c r="A147" s="24" t="s">
        <v>511</v>
      </c>
      <c r="B147" s="68" t="s">
        <v>576</v>
      </c>
      <c r="C147" s="13" t="s">
        <v>500</v>
      </c>
      <c r="D147" s="13" t="s">
        <v>506</v>
      </c>
      <c r="E147" s="41" t="s">
        <v>512</v>
      </c>
      <c r="F147" s="13"/>
      <c r="G147" s="69">
        <f>G148</f>
        <v>0</v>
      </c>
      <c r="H147" s="49"/>
      <c r="I147" s="49"/>
      <c r="J147" s="49"/>
      <c r="K147" s="49"/>
      <c r="L147" s="49"/>
      <c r="M147" s="49"/>
    </row>
    <row r="148" spans="1:13" s="43" customFormat="1" ht="11.25" customHeight="1">
      <c r="A148" s="24" t="s">
        <v>513</v>
      </c>
      <c r="B148" s="68" t="s">
        <v>576</v>
      </c>
      <c r="C148" s="13" t="s">
        <v>500</v>
      </c>
      <c r="D148" s="13" t="s">
        <v>506</v>
      </c>
      <c r="E148" s="41" t="s">
        <v>512</v>
      </c>
      <c r="F148" s="13" t="s">
        <v>514</v>
      </c>
      <c r="G148" s="69">
        <v>0</v>
      </c>
      <c r="H148" s="49"/>
      <c r="I148" s="49"/>
      <c r="J148" s="49"/>
      <c r="K148" s="49"/>
      <c r="L148" s="49"/>
      <c r="M148" s="49"/>
    </row>
    <row r="149" spans="1:13" s="43" customFormat="1" ht="14.25" customHeight="1">
      <c r="A149" s="24" t="s">
        <v>425</v>
      </c>
      <c r="B149" s="68" t="s">
        <v>576</v>
      </c>
      <c r="C149" s="13" t="s">
        <v>500</v>
      </c>
      <c r="D149" s="13" t="s">
        <v>506</v>
      </c>
      <c r="E149" s="41" t="s">
        <v>426</v>
      </c>
      <c r="F149" s="41"/>
      <c r="G149" s="69">
        <f>G150</f>
        <v>425</v>
      </c>
      <c r="H149" s="49"/>
      <c r="I149" s="49"/>
      <c r="J149" s="49"/>
      <c r="K149" s="49"/>
      <c r="L149" s="49"/>
      <c r="M149" s="49"/>
    </row>
    <row r="150" spans="1:13" s="43" customFormat="1" ht="24.75" customHeight="1">
      <c r="A150" s="24" t="s">
        <v>425</v>
      </c>
      <c r="B150" s="68" t="s">
        <v>576</v>
      </c>
      <c r="C150" s="13" t="s">
        <v>500</v>
      </c>
      <c r="D150" s="13" t="s">
        <v>506</v>
      </c>
      <c r="E150" s="41" t="s">
        <v>427</v>
      </c>
      <c r="F150" s="41"/>
      <c r="G150" s="69">
        <f>G151+G158</f>
        <v>425</v>
      </c>
      <c r="H150" s="49"/>
      <c r="I150" s="49"/>
      <c r="J150" s="49"/>
      <c r="K150" s="49"/>
      <c r="L150" s="49"/>
      <c r="M150" s="49"/>
    </row>
    <row r="151" spans="1:13" s="43" customFormat="1" ht="12.75" customHeight="1" hidden="1">
      <c r="A151" s="24" t="s">
        <v>515</v>
      </c>
      <c r="B151" s="68" t="s">
        <v>576</v>
      </c>
      <c r="C151" s="13" t="s">
        <v>500</v>
      </c>
      <c r="D151" s="13" t="s">
        <v>506</v>
      </c>
      <c r="E151" s="41" t="s">
        <v>516</v>
      </c>
      <c r="F151" s="41"/>
      <c r="G151" s="71">
        <f>G152</f>
        <v>425</v>
      </c>
      <c r="H151" s="49"/>
      <c r="I151" s="49"/>
      <c r="J151" s="49"/>
      <c r="K151" s="49"/>
      <c r="L151" s="49"/>
      <c r="M151" s="49"/>
    </row>
    <row r="152" spans="1:13" s="43" customFormat="1" ht="9.75" customHeight="1" hidden="1">
      <c r="A152" s="24" t="s">
        <v>437</v>
      </c>
      <c r="B152" s="68" t="s">
        <v>576</v>
      </c>
      <c r="C152" s="13" t="s">
        <v>500</v>
      </c>
      <c r="D152" s="13" t="s">
        <v>506</v>
      </c>
      <c r="E152" s="41" t="s">
        <v>516</v>
      </c>
      <c r="F152" s="55" t="s">
        <v>438</v>
      </c>
      <c r="G152" s="71">
        <f>103.9+321.1</f>
        <v>425</v>
      </c>
      <c r="H152" s="49"/>
      <c r="I152" s="49"/>
      <c r="J152" s="49"/>
      <c r="K152" s="49"/>
      <c r="L152" s="49"/>
      <c r="M152" s="49"/>
    </row>
    <row r="153" spans="1:13" s="43" customFormat="1" ht="16.5" customHeight="1" hidden="1">
      <c r="A153" s="24" t="s">
        <v>439</v>
      </c>
      <c r="B153" s="68" t="s">
        <v>576</v>
      </c>
      <c r="C153" s="13" t="s">
        <v>500</v>
      </c>
      <c r="D153" s="13" t="s">
        <v>506</v>
      </c>
      <c r="E153" s="41" t="s">
        <v>516</v>
      </c>
      <c r="F153" s="13" t="s">
        <v>440</v>
      </c>
      <c r="G153" s="71">
        <v>203.4</v>
      </c>
      <c r="H153" s="49"/>
      <c r="I153" s="49"/>
      <c r="J153" s="49"/>
      <c r="K153" s="49"/>
      <c r="L153" s="49"/>
      <c r="M153" s="49"/>
    </row>
    <row r="154" spans="1:13" s="43" customFormat="1" ht="14.25" customHeight="1" hidden="1">
      <c r="A154" s="24" t="s">
        <v>441</v>
      </c>
      <c r="B154" s="68" t="s">
        <v>576</v>
      </c>
      <c r="C154" s="13" t="s">
        <v>500</v>
      </c>
      <c r="D154" s="13" t="s">
        <v>506</v>
      </c>
      <c r="E154" s="41" t="s">
        <v>516</v>
      </c>
      <c r="F154" s="13" t="s">
        <v>442</v>
      </c>
      <c r="G154" s="71">
        <f>G155</f>
        <v>0</v>
      </c>
      <c r="H154" s="49"/>
      <c r="I154" s="49"/>
      <c r="J154" s="49"/>
      <c r="K154" s="49"/>
      <c r="L154" s="49"/>
      <c r="M154" s="49"/>
    </row>
    <row r="155" spans="1:13" s="43" customFormat="1" ht="18.75" customHeight="1" hidden="1">
      <c r="A155" s="24" t="s">
        <v>443</v>
      </c>
      <c r="B155" s="68" t="s">
        <v>576</v>
      </c>
      <c r="C155" s="13" t="s">
        <v>500</v>
      </c>
      <c r="D155" s="13" t="s">
        <v>506</v>
      </c>
      <c r="E155" s="41" t="s">
        <v>516</v>
      </c>
      <c r="F155" s="13" t="s">
        <v>444</v>
      </c>
      <c r="G155" s="71"/>
      <c r="H155" s="49"/>
      <c r="I155" s="49"/>
      <c r="J155" s="49"/>
      <c r="K155" s="49"/>
      <c r="L155" s="49"/>
      <c r="M155" s="49"/>
    </row>
    <row r="156" spans="1:13" s="43" customFormat="1" ht="14.25" customHeight="1" hidden="1">
      <c r="A156" s="24" t="s">
        <v>517</v>
      </c>
      <c r="B156" s="68" t="s">
        <v>576</v>
      </c>
      <c r="C156" s="75" t="s">
        <v>500</v>
      </c>
      <c r="D156" s="75" t="s">
        <v>506</v>
      </c>
      <c r="E156" s="75" t="s">
        <v>518</v>
      </c>
      <c r="F156" s="13"/>
      <c r="G156" s="71">
        <f>G157</f>
        <v>0</v>
      </c>
      <c r="H156" s="49"/>
      <c r="I156" s="49"/>
      <c r="J156" s="49"/>
      <c r="K156" s="49"/>
      <c r="L156" s="49"/>
      <c r="M156" s="49"/>
    </row>
    <row r="157" spans="1:13" s="43" customFormat="1" ht="12.75" customHeight="1" hidden="1">
      <c r="A157" s="26" t="s">
        <v>519</v>
      </c>
      <c r="B157" s="68" t="s">
        <v>576</v>
      </c>
      <c r="C157" s="13" t="s">
        <v>500</v>
      </c>
      <c r="D157" s="13" t="s">
        <v>506</v>
      </c>
      <c r="E157" s="13" t="s">
        <v>518</v>
      </c>
      <c r="F157" s="13" t="s">
        <v>293</v>
      </c>
      <c r="G157" s="71"/>
      <c r="H157" s="49"/>
      <c r="I157" s="49"/>
      <c r="J157" s="49"/>
      <c r="K157" s="49"/>
      <c r="L157" s="49"/>
      <c r="M157" s="49"/>
    </row>
    <row r="158" spans="1:13" s="43" customFormat="1" ht="17.25" customHeight="1" hidden="1">
      <c r="A158" s="26" t="s">
        <v>520</v>
      </c>
      <c r="B158" s="68" t="s">
        <v>576</v>
      </c>
      <c r="C158" s="75" t="s">
        <v>500</v>
      </c>
      <c r="D158" s="75" t="s">
        <v>506</v>
      </c>
      <c r="E158" s="41" t="s">
        <v>521</v>
      </c>
      <c r="F158" s="75"/>
      <c r="G158" s="76">
        <f>G159</f>
        <v>0</v>
      </c>
      <c r="H158" s="49"/>
      <c r="I158" s="49"/>
      <c r="J158" s="49"/>
      <c r="K158" s="49"/>
      <c r="L158" s="49"/>
      <c r="M158" s="49"/>
    </row>
    <row r="159" spans="1:13" s="43" customFormat="1" ht="14.25" customHeight="1" hidden="1">
      <c r="A159" s="26" t="s">
        <v>522</v>
      </c>
      <c r="B159" s="68" t="s">
        <v>576</v>
      </c>
      <c r="C159" s="13" t="s">
        <v>500</v>
      </c>
      <c r="D159" s="13" t="s">
        <v>506</v>
      </c>
      <c r="E159" s="41" t="s">
        <v>521</v>
      </c>
      <c r="F159" s="13" t="s">
        <v>293</v>
      </c>
      <c r="G159" s="71"/>
      <c r="H159" s="49"/>
      <c r="I159" s="49"/>
      <c r="J159" s="49"/>
      <c r="K159" s="49"/>
      <c r="L159" s="49"/>
      <c r="M159" s="49"/>
    </row>
    <row r="160" spans="1:13" s="43" customFormat="1" ht="5.25" customHeight="1" hidden="1">
      <c r="A160" s="24" t="s">
        <v>507</v>
      </c>
      <c r="B160" s="68" t="s">
        <v>576</v>
      </c>
      <c r="C160" s="13" t="s">
        <v>500</v>
      </c>
      <c r="D160" s="13" t="s">
        <v>506</v>
      </c>
      <c r="E160" s="41" t="s">
        <v>508</v>
      </c>
      <c r="F160" s="13"/>
      <c r="G160" s="71">
        <f>G161</f>
        <v>0</v>
      </c>
      <c r="H160" s="49"/>
      <c r="I160" s="49"/>
      <c r="J160" s="49"/>
      <c r="K160" s="49"/>
      <c r="L160" s="49"/>
      <c r="M160" s="49"/>
    </row>
    <row r="161" spans="1:13" s="43" customFormat="1" ht="11.25" customHeight="1" hidden="1">
      <c r="A161" s="24" t="s">
        <v>461</v>
      </c>
      <c r="B161" s="68" t="s">
        <v>576</v>
      </c>
      <c r="C161" s="13" t="s">
        <v>500</v>
      </c>
      <c r="D161" s="13" t="s">
        <v>506</v>
      </c>
      <c r="E161" s="41" t="s">
        <v>523</v>
      </c>
      <c r="F161" s="13"/>
      <c r="G161" s="71">
        <f>G162</f>
        <v>0</v>
      </c>
      <c r="H161" s="49"/>
      <c r="I161" s="49"/>
      <c r="J161" s="49"/>
      <c r="K161" s="49"/>
      <c r="L161" s="49"/>
      <c r="M161" s="49"/>
    </row>
    <row r="162" spans="1:13" s="43" customFormat="1" ht="13.5" customHeight="1" hidden="1">
      <c r="A162" s="24" t="s">
        <v>513</v>
      </c>
      <c r="B162" s="68" t="s">
        <v>576</v>
      </c>
      <c r="C162" s="13" t="s">
        <v>500</v>
      </c>
      <c r="D162" s="13" t="s">
        <v>506</v>
      </c>
      <c r="E162" s="41" t="s">
        <v>523</v>
      </c>
      <c r="F162" s="13" t="s">
        <v>514</v>
      </c>
      <c r="G162" s="71"/>
      <c r="H162" s="49"/>
      <c r="I162" s="49"/>
      <c r="J162" s="49"/>
      <c r="K162" s="49"/>
      <c r="L162" s="49"/>
      <c r="M162" s="49"/>
    </row>
    <row r="163" spans="1:13" s="43" customFormat="1" ht="12.75" customHeight="1">
      <c r="A163" s="24" t="s">
        <v>524</v>
      </c>
      <c r="B163" s="68" t="s">
        <v>576</v>
      </c>
      <c r="C163" s="13" t="s">
        <v>500</v>
      </c>
      <c r="D163" s="13" t="s">
        <v>525</v>
      </c>
      <c r="E163" s="41"/>
      <c r="F163" s="13"/>
      <c r="G163" s="71">
        <f>G168+G172</f>
        <v>868.1999999999999</v>
      </c>
      <c r="H163" s="49"/>
      <c r="I163" s="49"/>
      <c r="J163" s="49"/>
      <c r="K163" s="49"/>
      <c r="L163" s="49"/>
      <c r="M163" s="49"/>
    </row>
    <row r="164" spans="1:13" s="43" customFormat="1" ht="11.25" customHeight="1" hidden="1">
      <c r="A164" s="24" t="s">
        <v>459</v>
      </c>
      <c r="B164" s="68" t="s">
        <v>576</v>
      </c>
      <c r="C164" s="13" t="s">
        <v>500</v>
      </c>
      <c r="D164" s="13" t="s">
        <v>525</v>
      </c>
      <c r="E164" s="41" t="s">
        <v>460</v>
      </c>
      <c r="F164" s="13"/>
      <c r="G164" s="71">
        <f>G165</f>
        <v>0</v>
      </c>
      <c r="H164" s="49"/>
      <c r="I164" s="49"/>
      <c r="J164" s="49"/>
      <c r="K164" s="49"/>
      <c r="L164" s="49"/>
      <c r="M164" s="49"/>
    </row>
    <row r="165" spans="1:13" s="43" customFormat="1" ht="10.5" customHeight="1" hidden="1">
      <c r="A165" s="24" t="s">
        <v>461</v>
      </c>
      <c r="B165" s="68" t="s">
        <v>576</v>
      </c>
      <c r="C165" s="13" t="s">
        <v>500</v>
      </c>
      <c r="D165" s="13" t="s">
        <v>525</v>
      </c>
      <c r="E165" s="41" t="s">
        <v>462</v>
      </c>
      <c r="F165" s="13"/>
      <c r="G165" s="71">
        <f>G166</f>
        <v>0</v>
      </c>
      <c r="H165" s="49"/>
      <c r="I165" s="49"/>
      <c r="J165" s="49"/>
      <c r="K165" s="49"/>
      <c r="L165" s="49"/>
      <c r="M165" s="49"/>
    </row>
    <row r="166" spans="1:13" s="43" customFormat="1" ht="15.75" customHeight="1" hidden="1">
      <c r="A166" s="24" t="s">
        <v>437</v>
      </c>
      <c r="B166" s="68" t="s">
        <v>576</v>
      </c>
      <c r="C166" s="13" t="s">
        <v>500</v>
      </c>
      <c r="D166" s="13" t="s">
        <v>525</v>
      </c>
      <c r="E166" s="41" t="s">
        <v>462</v>
      </c>
      <c r="F166" s="55" t="s">
        <v>438</v>
      </c>
      <c r="G166" s="71">
        <f>G167</f>
        <v>0</v>
      </c>
      <c r="H166" s="49"/>
      <c r="I166" s="49"/>
      <c r="J166" s="49"/>
      <c r="K166" s="49"/>
      <c r="L166" s="49"/>
      <c r="M166" s="49"/>
    </row>
    <row r="167" spans="1:13" s="43" customFormat="1" ht="11.25" customHeight="1" hidden="1">
      <c r="A167" s="24" t="s">
        <v>439</v>
      </c>
      <c r="B167" s="68" t="s">
        <v>576</v>
      </c>
      <c r="C167" s="13" t="s">
        <v>500</v>
      </c>
      <c r="D167" s="13" t="s">
        <v>525</v>
      </c>
      <c r="E167" s="41" t="s">
        <v>462</v>
      </c>
      <c r="F167" s="13" t="s">
        <v>440</v>
      </c>
      <c r="G167" s="71"/>
      <c r="H167" s="49"/>
      <c r="I167" s="49"/>
      <c r="J167" s="49"/>
      <c r="K167" s="49"/>
      <c r="L167" s="49"/>
      <c r="M167" s="49"/>
    </row>
    <row r="168" spans="1:13" s="43" customFormat="1" ht="13.5" customHeight="1">
      <c r="A168" s="77" t="s">
        <v>526</v>
      </c>
      <c r="B168" s="68" t="s">
        <v>576</v>
      </c>
      <c r="C168" s="13" t="s">
        <v>500</v>
      </c>
      <c r="D168" s="13" t="s">
        <v>525</v>
      </c>
      <c r="E168" s="41" t="s">
        <v>527</v>
      </c>
      <c r="F168" s="55"/>
      <c r="G168" s="71">
        <f>G169</f>
        <v>15</v>
      </c>
      <c r="H168" s="49"/>
      <c r="I168" s="49"/>
      <c r="J168" s="49"/>
      <c r="K168" s="49"/>
      <c r="L168" s="49"/>
      <c r="M168" s="49"/>
    </row>
    <row r="169" spans="1:13" s="43" customFormat="1" ht="17.25" customHeight="1" hidden="1">
      <c r="A169" s="24" t="s">
        <v>461</v>
      </c>
      <c r="B169" s="68" t="s">
        <v>576</v>
      </c>
      <c r="C169" s="13" t="s">
        <v>500</v>
      </c>
      <c r="D169" s="13" t="s">
        <v>525</v>
      </c>
      <c r="E169" s="41" t="s">
        <v>528</v>
      </c>
      <c r="F169" s="55"/>
      <c r="G169" s="71">
        <f>G171</f>
        <v>15</v>
      </c>
      <c r="H169" s="49"/>
      <c r="I169" s="49"/>
      <c r="J169" s="49"/>
      <c r="K169" s="49"/>
      <c r="L169" s="49"/>
      <c r="M169" s="49"/>
    </row>
    <row r="170" spans="1:13" s="43" customFormat="1" ht="17.25" customHeight="1">
      <c r="A170" s="24" t="s">
        <v>437</v>
      </c>
      <c r="B170" s="68" t="s">
        <v>576</v>
      </c>
      <c r="C170" s="13" t="s">
        <v>500</v>
      </c>
      <c r="D170" s="13" t="s">
        <v>525</v>
      </c>
      <c r="E170" s="41" t="s">
        <v>528</v>
      </c>
      <c r="F170" s="55" t="s">
        <v>438</v>
      </c>
      <c r="G170" s="71">
        <f>G171</f>
        <v>15</v>
      </c>
      <c r="H170" s="49"/>
      <c r="I170" s="49"/>
      <c r="J170" s="49"/>
      <c r="K170" s="49"/>
      <c r="L170" s="49"/>
      <c r="M170" s="49"/>
    </row>
    <row r="171" spans="1:13" s="43" customFormat="1" ht="17.25" customHeight="1" hidden="1">
      <c r="A171" s="24" t="s">
        <v>439</v>
      </c>
      <c r="B171" s="68" t="s">
        <v>576</v>
      </c>
      <c r="C171" s="13" t="s">
        <v>500</v>
      </c>
      <c r="D171" s="13" t="s">
        <v>525</v>
      </c>
      <c r="E171" s="41" t="s">
        <v>528</v>
      </c>
      <c r="F171" s="13" t="s">
        <v>440</v>
      </c>
      <c r="G171" s="71">
        <v>15</v>
      </c>
      <c r="H171" s="49"/>
      <c r="I171" s="49"/>
      <c r="J171" s="49"/>
      <c r="K171" s="49"/>
      <c r="L171" s="49"/>
      <c r="M171" s="49"/>
    </row>
    <row r="172" spans="1:13" s="43" customFormat="1" ht="21.75" customHeight="1">
      <c r="A172" s="24" t="s">
        <v>425</v>
      </c>
      <c r="B172" s="68" t="s">
        <v>576</v>
      </c>
      <c r="C172" s="13" t="s">
        <v>500</v>
      </c>
      <c r="D172" s="13" t="s">
        <v>525</v>
      </c>
      <c r="E172" s="45" t="s">
        <v>426</v>
      </c>
      <c r="F172" s="13"/>
      <c r="G172" s="71">
        <f>G173</f>
        <v>853.1999999999999</v>
      </c>
      <c r="H172" s="49"/>
      <c r="I172" s="49"/>
      <c r="J172" s="49"/>
      <c r="K172" s="49"/>
      <c r="L172" s="49"/>
      <c r="M172" s="49"/>
    </row>
    <row r="173" spans="1:13" s="43" customFormat="1" ht="18.75" customHeight="1">
      <c r="A173" s="24" t="s">
        <v>425</v>
      </c>
      <c r="B173" s="68" t="s">
        <v>576</v>
      </c>
      <c r="C173" s="13" t="s">
        <v>500</v>
      </c>
      <c r="D173" s="13" t="s">
        <v>525</v>
      </c>
      <c r="E173" s="96" t="s">
        <v>595</v>
      </c>
      <c r="F173" s="13"/>
      <c r="G173" s="71">
        <f>G174+G183</f>
        <v>853.1999999999999</v>
      </c>
      <c r="H173" s="49"/>
      <c r="I173" s="49"/>
      <c r="J173" s="49"/>
      <c r="K173" s="49"/>
      <c r="L173" s="49"/>
      <c r="M173" s="49"/>
    </row>
    <row r="174" spans="1:13" s="43" customFormat="1" ht="18" customHeight="1">
      <c r="A174" s="24" t="s">
        <v>585</v>
      </c>
      <c r="B174" s="68" t="s">
        <v>576</v>
      </c>
      <c r="C174" s="13" t="s">
        <v>500</v>
      </c>
      <c r="D174" s="13" t="s">
        <v>525</v>
      </c>
      <c r="E174" s="91" t="s">
        <v>582</v>
      </c>
      <c r="F174" s="13"/>
      <c r="G174" s="71">
        <f>G175</f>
        <v>533</v>
      </c>
      <c r="H174" s="49"/>
      <c r="I174" s="49"/>
      <c r="J174" s="49"/>
      <c r="K174" s="49"/>
      <c r="L174" s="49"/>
      <c r="M174" s="49"/>
    </row>
    <row r="175" spans="1:13" s="43" customFormat="1" ht="19.5" customHeight="1">
      <c r="A175" s="88" t="s">
        <v>585</v>
      </c>
      <c r="B175" s="89" t="s">
        <v>576</v>
      </c>
      <c r="C175" s="90" t="s">
        <v>500</v>
      </c>
      <c r="D175" s="90" t="s">
        <v>525</v>
      </c>
      <c r="E175" s="96" t="s">
        <v>582</v>
      </c>
      <c r="F175" s="90" t="s">
        <v>584</v>
      </c>
      <c r="G175" s="92">
        <f>G176</f>
        <v>533</v>
      </c>
      <c r="H175" s="49"/>
      <c r="I175" s="49"/>
      <c r="J175" s="49"/>
      <c r="K175" s="49"/>
      <c r="L175" s="49"/>
      <c r="M175" s="49"/>
    </row>
    <row r="176" spans="1:13" s="43" customFormat="1" ht="17.25" customHeight="1" hidden="1">
      <c r="A176" s="88" t="s">
        <v>583</v>
      </c>
      <c r="B176" s="89" t="s">
        <v>576</v>
      </c>
      <c r="C176" s="90" t="s">
        <v>500</v>
      </c>
      <c r="D176" s="90" t="s">
        <v>525</v>
      </c>
      <c r="E176" s="91" t="s">
        <v>582</v>
      </c>
      <c r="F176" s="90" t="s">
        <v>548</v>
      </c>
      <c r="G176" s="92">
        <f>906.5-573.5+200</f>
        <v>533</v>
      </c>
      <c r="H176" s="49"/>
      <c r="I176" s="49"/>
      <c r="J176" s="49"/>
      <c r="K176" s="49"/>
      <c r="L176" s="49"/>
      <c r="M176" s="49"/>
    </row>
    <row r="177" spans="1:13" s="43" customFormat="1" ht="16.5" customHeight="1" hidden="1">
      <c r="A177" s="24" t="s">
        <v>439</v>
      </c>
      <c r="B177" s="68" t="s">
        <v>576</v>
      </c>
      <c r="C177" s="13" t="s">
        <v>500</v>
      </c>
      <c r="D177" s="13" t="s">
        <v>525</v>
      </c>
      <c r="E177" s="41" t="s">
        <v>491</v>
      </c>
      <c r="F177" s="13" t="s">
        <v>440</v>
      </c>
      <c r="G177" s="71"/>
      <c r="H177" s="49"/>
      <c r="I177" s="49"/>
      <c r="J177" s="49"/>
      <c r="K177" s="49"/>
      <c r="L177" s="49"/>
      <c r="M177" s="49"/>
    </row>
    <row r="178" spans="1:13" s="43" customFormat="1" ht="19.5" customHeight="1" hidden="1">
      <c r="A178" s="77" t="s">
        <v>529</v>
      </c>
      <c r="B178" s="68" t="s">
        <v>576</v>
      </c>
      <c r="C178" s="13" t="s">
        <v>500</v>
      </c>
      <c r="D178" s="13" t="s">
        <v>525</v>
      </c>
      <c r="E178" s="41" t="s">
        <v>530</v>
      </c>
      <c r="F178" s="55"/>
      <c r="G178" s="71">
        <f>G179</f>
        <v>0</v>
      </c>
      <c r="H178" s="49"/>
      <c r="I178" s="49"/>
      <c r="J178" s="49"/>
      <c r="K178" s="49"/>
      <c r="L178" s="49"/>
      <c r="M178" s="49"/>
    </row>
    <row r="179" spans="1:13" s="43" customFormat="1" ht="23.25" customHeight="1" hidden="1">
      <c r="A179" s="24" t="s">
        <v>461</v>
      </c>
      <c r="B179" s="68" t="s">
        <v>576</v>
      </c>
      <c r="C179" s="13" t="s">
        <v>500</v>
      </c>
      <c r="D179" s="13" t="s">
        <v>525</v>
      </c>
      <c r="E179" s="41" t="s">
        <v>531</v>
      </c>
      <c r="F179" s="55"/>
      <c r="G179" s="71">
        <f>G180</f>
        <v>0</v>
      </c>
      <c r="H179" s="49"/>
      <c r="I179" s="49"/>
      <c r="J179" s="49"/>
      <c r="K179" s="49"/>
      <c r="L179" s="49"/>
      <c r="M179" s="49"/>
    </row>
    <row r="180" spans="1:13" s="43" customFormat="1" ht="18.75" customHeight="1" hidden="1">
      <c r="A180" s="24" t="s">
        <v>439</v>
      </c>
      <c r="B180" s="68" t="s">
        <v>576</v>
      </c>
      <c r="C180" s="13" t="s">
        <v>500</v>
      </c>
      <c r="D180" s="13" t="s">
        <v>525</v>
      </c>
      <c r="E180" s="41" t="s">
        <v>531</v>
      </c>
      <c r="F180" s="13" t="s">
        <v>440</v>
      </c>
      <c r="G180" s="71"/>
      <c r="H180" s="49"/>
      <c r="I180" s="49"/>
      <c r="J180" s="49"/>
      <c r="K180" s="49"/>
      <c r="L180" s="49"/>
      <c r="M180" s="49"/>
    </row>
    <row r="181" spans="1:13" s="82" customFormat="1" ht="18.75" customHeight="1" hidden="1">
      <c r="A181" s="24" t="s">
        <v>425</v>
      </c>
      <c r="B181" s="68" t="s">
        <v>576</v>
      </c>
      <c r="C181" s="13" t="s">
        <v>500</v>
      </c>
      <c r="D181" s="13" t="s">
        <v>525</v>
      </c>
      <c r="E181" s="41" t="s">
        <v>426</v>
      </c>
      <c r="F181" s="13"/>
      <c r="G181" s="71">
        <f>G182</f>
        <v>0</v>
      </c>
      <c r="H181" s="78"/>
      <c r="I181" s="78"/>
      <c r="J181" s="78"/>
      <c r="K181" s="78"/>
      <c r="L181" s="78"/>
      <c r="M181" s="78"/>
    </row>
    <row r="182" spans="1:13" s="43" customFormat="1" ht="17.25" customHeight="1" hidden="1">
      <c r="A182" s="24" t="s">
        <v>425</v>
      </c>
      <c r="B182" s="68" t="s">
        <v>576</v>
      </c>
      <c r="C182" s="13" t="s">
        <v>500</v>
      </c>
      <c r="D182" s="13" t="s">
        <v>525</v>
      </c>
      <c r="E182" s="41" t="s">
        <v>427</v>
      </c>
      <c r="F182" s="25"/>
      <c r="G182" s="69">
        <v>0</v>
      </c>
      <c r="H182" s="49"/>
      <c r="I182" s="49"/>
      <c r="J182" s="49"/>
      <c r="K182" s="49"/>
      <c r="L182" s="49"/>
      <c r="M182" s="49"/>
    </row>
    <row r="183" spans="1:13" s="43" customFormat="1" ht="15" customHeight="1">
      <c r="A183" s="24" t="s">
        <v>587</v>
      </c>
      <c r="B183" s="68" t="s">
        <v>576</v>
      </c>
      <c r="C183" s="13" t="s">
        <v>500</v>
      </c>
      <c r="D183" s="13" t="s">
        <v>525</v>
      </c>
      <c r="E183" s="41" t="s">
        <v>586</v>
      </c>
      <c r="F183" s="13"/>
      <c r="G183" s="69">
        <f>G184</f>
        <v>320.19999999999993</v>
      </c>
      <c r="H183" s="49"/>
      <c r="I183" s="49"/>
      <c r="J183" s="49"/>
      <c r="K183" s="49"/>
      <c r="L183" s="49"/>
      <c r="M183" s="49"/>
    </row>
    <row r="184" spans="1:13" s="43" customFormat="1" ht="23.25" customHeight="1">
      <c r="A184" s="24" t="s">
        <v>437</v>
      </c>
      <c r="B184" s="68" t="s">
        <v>576</v>
      </c>
      <c r="C184" s="13" t="s">
        <v>500</v>
      </c>
      <c r="D184" s="13" t="s">
        <v>525</v>
      </c>
      <c r="E184" s="41" t="s">
        <v>586</v>
      </c>
      <c r="F184" s="55" t="s">
        <v>438</v>
      </c>
      <c r="G184" s="69">
        <f>981.8+38.4-700</f>
        <v>320.19999999999993</v>
      </c>
      <c r="H184" s="49"/>
      <c r="I184" s="49"/>
      <c r="J184" s="49"/>
      <c r="K184" s="49"/>
      <c r="L184" s="49"/>
      <c r="M184" s="49"/>
    </row>
    <row r="185" spans="1:13" s="43" customFormat="1" ht="21.75" customHeight="1" hidden="1">
      <c r="A185" s="24" t="s">
        <v>439</v>
      </c>
      <c r="B185" s="68" t="s">
        <v>576</v>
      </c>
      <c r="C185" s="13" t="s">
        <v>500</v>
      </c>
      <c r="D185" s="13" t="s">
        <v>525</v>
      </c>
      <c r="E185" s="41" t="s">
        <v>532</v>
      </c>
      <c r="F185" s="13" t="s">
        <v>440</v>
      </c>
      <c r="G185" s="69"/>
      <c r="H185" s="49"/>
      <c r="I185" s="49"/>
      <c r="J185" s="49"/>
      <c r="K185" s="49"/>
      <c r="L185" s="49"/>
      <c r="M185" s="49"/>
    </row>
    <row r="186" spans="1:13" s="43" customFormat="1" ht="15.75" customHeight="1" hidden="1">
      <c r="A186" s="24" t="s">
        <v>443</v>
      </c>
      <c r="B186" s="68" t="s">
        <v>576</v>
      </c>
      <c r="C186" s="13" t="s">
        <v>500</v>
      </c>
      <c r="D186" s="13" t="s">
        <v>525</v>
      </c>
      <c r="E186" s="41" t="s">
        <v>532</v>
      </c>
      <c r="F186" s="13" t="s">
        <v>444</v>
      </c>
      <c r="G186" s="69"/>
      <c r="H186" s="49"/>
      <c r="I186" s="49"/>
      <c r="J186" s="49"/>
      <c r="K186" s="49"/>
      <c r="L186" s="49"/>
      <c r="M186" s="49"/>
    </row>
    <row r="187" spans="1:13" s="43" customFormat="1" ht="12.75" customHeight="1" hidden="1">
      <c r="A187" s="24" t="s">
        <v>533</v>
      </c>
      <c r="B187" s="68" t="s">
        <v>576</v>
      </c>
      <c r="C187" s="13" t="s">
        <v>500</v>
      </c>
      <c r="D187" s="13" t="s">
        <v>534</v>
      </c>
      <c r="E187" s="41"/>
      <c r="F187" s="13"/>
      <c r="G187" s="69">
        <f>G188</f>
        <v>0</v>
      </c>
      <c r="H187" s="49"/>
      <c r="I187" s="49"/>
      <c r="J187" s="49"/>
      <c r="K187" s="49"/>
      <c r="L187" s="49"/>
      <c r="M187" s="49"/>
    </row>
    <row r="188" spans="1:13" s="43" customFormat="1" ht="11.25" customHeight="1" hidden="1">
      <c r="A188" s="35" t="s">
        <v>91</v>
      </c>
      <c r="B188" s="68" t="s">
        <v>576</v>
      </c>
      <c r="C188" s="13" t="s">
        <v>500</v>
      </c>
      <c r="D188" s="13" t="s">
        <v>534</v>
      </c>
      <c r="E188" s="41" t="s">
        <v>43</v>
      </c>
      <c r="F188" s="13"/>
      <c r="G188" s="69"/>
      <c r="H188" s="49"/>
      <c r="I188" s="49"/>
      <c r="J188" s="49"/>
      <c r="K188" s="49"/>
      <c r="L188" s="49"/>
      <c r="M188" s="49"/>
    </row>
    <row r="189" spans="1:13" s="43" customFormat="1" ht="21" customHeight="1" hidden="1">
      <c r="A189" s="24" t="s">
        <v>535</v>
      </c>
      <c r="B189" s="68" t="s">
        <v>576</v>
      </c>
      <c r="C189" s="13" t="s">
        <v>500</v>
      </c>
      <c r="D189" s="13" t="s">
        <v>525</v>
      </c>
      <c r="E189" s="41" t="s">
        <v>586</v>
      </c>
      <c r="F189" s="13" t="s">
        <v>438</v>
      </c>
      <c r="G189" s="69"/>
      <c r="H189" s="49"/>
      <c r="I189" s="49"/>
      <c r="J189" s="49"/>
      <c r="K189" s="49"/>
      <c r="L189" s="49"/>
      <c r="M189" s="49"/>
    </row>
    <row r="190" spans="1:13" s="43" customFormat="1" ht="10.5" customHeight="1" hidden="1">
      <c r="A190" s="24" t="s">
        <v>439</v>
      </c>
      <c r="B190" s="68" t="s">
        <v>576</v>
      </c>
      <c r="C190" s="13" t="s">
        <v>500</v>
      </c>
      <c r="D190" s="13" t="s">
        <v>525</v>
      </c>
      <c r="E190" s="41" t="s">
        <v>586</v>
      </c>
      <c r="F190" s="13" t="s">
        <v>440</v>
      </c>
      <c r="G190" s="69">
        <v>996.8</v>
      </c>
      <c r="H190" s="49"/>
      <c r="I190" s="49"/>
      <c r="J190" s="49"/>
      <c r="K190" s="49"/>
      <c r="L190" s="49"/>
      <c r="M190" s="49"/>
    </row>
    <row r="191" spans="1:13" s="43" customFormat="1" ht="18.75" customHeight="1">
      <c r="A191" s="24" t="s">
        <v>536</v>
      </c>
      <c r="B191" s="68" t="s">
        <v>576</v>
      </c>
      <c r="C191" s="13" t="s">
        <v>366</v>
      </c>
      <c r="D191" s="13"/>
      <c r="E191" s="13"/>
      <c r="F191" s="13"/>
      <c r="G191" s="48">
        <f>G192</f>
        <v>5135</v>
      </c>
      <c r="H191" s="49"/>
      <c r="I191" s="49"/>
      <c r="J191" s="49"/>
      <c r="K191" s="49"/>
      <c r="L191" s="49"/>
      <c r="M191" s="49"/>
    </row>
    <row r="192" spans="1:13" s="43" customFormat="1" ht="19.5" customHeight="1">
      <c r="A192" s="24" t="s">
        <v>367</v>
      </c>
      <c r="B192" s="68" t="s">
        <v>576</v>
      </c>
      <c r="C192" s="13" t="s">
        <v>366</v>
      </c>
      <c r="D192" s="13" t="s">
        <v>368</v>
      </c>
      <c r="E192" s="13"/>
      <c r="F192" s="13"/>
      <c r="G192" s="69">
        <f>G194</f>
        <v>5135</v>
      </c>
      <c r="H192" s="49"/>
      <c r="I192" s="49"/>
      <c r="J192" s="49"/>
      <c r="K192" s="49"/>
      <c r="L192" s="49"/>
      <c r="M192" s="49"/>
    </row>
    <row r="193" spans="1:13" s="43" customFormat="1" ht="14.25" customHeight="1" hidden="1">
      <c r="A193" s="24" t="s">
        <v>537</v>
      </c>
      <c r="B193" s="68" t="s">
        <v>576</v>
      </c>
      <c r="C193" s="13" t="s">
        <v>366</v>
      </c>
      <c r="D193" s="13" t="s">
        <v>368</v>
      </c>
      <c r="E193" s="25" t="s">
        <v>538</v>
      </c>
      <c r="F193" s="13"/>
      <c r="G193" s="69"/>
      <c r="H193" s="49"/>
      <c r="I193" s="49"/>
      <c r="J193" s="49"/>
      <c r="K193" s="49"/>
      <c r="L193" s="49"/>
      <c r="M193" s="49"/>
    </row>
    <row r="194" spans="1:13" s="43" customFormat="1" ht="18.75" customHeight="1">
      <c r="A194" s="24" t="s">
        <v>539</v>
      </c>
      <c r="B194" s="68" t="s">
        <v>576</v>
      </c>
      <c r="C194" s="13" t="s">
        <v>366</v>
      </c>
      <c r="D194" s="13" t="s">
        <v>368</v>
      </c>
      <c r="E194" s="41" t="s">
        <v>540</v>
      </c>
      <c r="F194" s="13"/>
      <c r="G194" s="69">
        <f>G195+G200</f>
        <v>5135</v>
      </c>
      <c r="H194" s="49"/>
      <c r="I194" s="49"/>
      <c r="J194" s="49"/>
      <c r="K194" s="49"/>
      <c r="L194" s="49"/>
      <c r="M194" s="49"/>
    </row>
    <row r="195" spans="1:13" s="43" customFormat="1" ht="21" customHeight="1">
      <c r="A195" s="24" t="s">
        <v>425</v>
      </c>
      <c r="B195" s="68" t="s">
        <v>576</v>
      </c>
      <c r="C195" s="13" t="s">
        <v>366</v>
      </c>
      <c r="D195" s="13" t="s">
        <v>368</v>
      </c>
      <c r="E195" s="98" t="s">
        <v>426</v>
      </c>
      <c r="F195" s="13"/>
      <c r="G195" s="69">
        <f>G196</f>
        <v>5135</v>
      </c>
      <c r="H195" s="49"/>
      <c r="I195" s="49"/>
      <c r="J195" s="49"/>
      <c r="K195" s="49"/>
      <c r="L195" s="49"/>
      <c r="M195" s="49"/>
    </row>
    <row r="196" spans="1:13" s="43" customFormat="1" ht="24" customHeight="1">
      <c r="A196" s="24" t="s">
        <v>425</v>
      </c>
      <c r="B196" s="68" t="s">
        <v>576</v>
      </c>
      <c r="C196" s="13" t="s">
        <v>366</v>
      </c>
      <c r="D196" s="13" t="s">
        <v>368</v>
      </c>
      <c r="E196" s="98" t="s">
        <v>427</v>
      </c>
      <c r="F196" s="13"/>
      <c r="G196" s="69">
        <f>G199+G212</f>
        <v>5135</v>
      </c>
      <c r="H196" s="49"/>
      <c r="I196" s="49"/>
      <c r="J196" s="49"/>
      <c r="K196" s="49"/>
      <c r="L196" s="49"/>
      <c r="M196" s="49"/>
    </row>
    <row r="197" spans="1:13" s="43" customFormat="1" ht="0.75" customHeight="1" hidden="1">
      <c r="A197" s="88" t="s">
        <v>590</v>
      </c>
      <c r="B197" s="89" t="s">
        <v>576</v>
      </c>
      <c r="C197" s="90" t="s">
        <v>366</v>
      </c>
      <c r="D197" s="90" t="s">
        <v>368</v>
      </c>
      <c r="E197" s="98" t="s">
        <v>601</v>
      </c>
      <c r="F197" s="95"/>
      <c r="G197" s="92">
        <f>G199</f>
        <v>135</v>
      </c>
      <c r="H197" s="49"/>
      <c r="I197" s="49"/>
      <c r="J197" s="49"/>
      <c r="K197" s="49"/>
      <c r="L197" s="49"/>
      <c r="M197" s="49"/>
    </row>
    <row r="198" spans="1:13" s="43" customFormat="1" ht="6.75" customHeight="1" hidden="1">
      <c r="A198" s="97" t="s">
        <v>437</v>
      </c>
      <c r="B198" s="89" t="s">
        <v>576</v>
      </c>
      <c r="C198" s="90" t="s">
        <v>366</v>
      </c>
      <c r="D198" s="90" t="s">
        <v>368</v>
      </c>
      <c r="E198" s="98" t="s">
        <v>601</v>
      </c>
      <c r="F198" s="95">
        <v>200</v>
      </c>
      <c r="G198" s="92">
        <f>G199</f>
        <v>135</v>
      </c>
      <c r="H198" s="49"/>
      <c r="I198" s="49"/>
      <c r="J198" s="49"/>
      <c r="K198" s="49"/>
      <c r="L198" s="49"/>
      <c r="M198" s="49"/>
    </row>
    <row r="199" spans="1:13" s="43" customFormat="1" ht="9.75" customHeight="1" hidden="1">
      <c r="A199" s="88" t="s">
        <v>437</v>
      </c>
      <c r="B199" s="89" t="s">
        <v>576</v>
      </c>
      <c r="C199" s="90" t="s">
        <v>366</v>
      </c>
      <c r="D199" s="90" t="s">
        <v>368</v>
      </c>
      <c r="E199" s="93" t="s">
        <v>591</v>
      </c>
      <c r="F199" s="96" t="s">
        <v>440</v>
      </c>
      <c r="G199" s="92">
        <v>135</v>
      </c>
      <c r="H199" s="49"/>
      <c r="I199" s="49"/>
      <c r="J199" s="49"/>
      <c r="K199" s="49"/>
      <c r="L199" s="49"/>
      <c r="M199" s="49"/>
    </row>
    <row r="200" spans="1:13" s="43" customFormat="1" ht="5.25" customHeight="1" hidden="1">
      <c r="A200" s="24" t="s">
        <v>541</v>
      </c>
      <c r="B200" s="68" t="s">
        <v>576</v>
      </c>
      <c r="C200" s="13" t="s">
        <v>366</v>
      </c>
      <c r="D200" s="13" t="s">
        <v>368</v>
      </c>
      <c r="E200" s="41" t="s">
        <v>542</v>
      </c>
      <c r="F200" s="52"/>
      <c r="G200" s="86">
        <f>G201</f>
        <v>0</v>
      </c>
      <c r="H200" s="49"/>
      <c r="I200" s="49"/>
      <c r="J200" s="49"/>
      <c r="K200" s="49"/>
      <c r="L200" s="49"/>
      <c r="M200" s="49"/>
    </row>
    <row r="201" spans="1:13" s="43" customFormat="1" ht="6" customHeight="1" hidden="1">
      <c r="A201" s="24" t="s">
        <v>543</v>
      </c>
      <c r="B201" s="68" t="s">
        <v>576</v>
      </c>
      <c r="C201" s="13" t="s">
        <v>366</v>
      </c>
      <c r="D201" s="13" t="s">
        <v>368</v>
      </c>
      <c r="E201" s="41" t="s">
        <v>544</v>
      </c>
      <c r="F201" s="13"/>
      <c r="G201" s="69">
        <f>G203</f>
        <v>0</v>
      </c>
      <c r="H201" s="49"/>
      <c r="I201" s="49"/>
      <c r="J201" s="49"/>
      <c r="K201" s="49"/>
      <c r="L201" s="49"/>
      <c r="M201" s="49"/>
    </row>
    <row r="202" spans="1:13" s="43" customFormat="1" ht="5.25" customHeight="1" hidden="1">
      <c r="A202" s="24"/>
      <c r="B202" s="68" t="s">
        <v>576</v>
      </c>
      <c r="C202" s="13" t="s">
        <v>366</v>
      </c>
      <c r="D202" s="13" t="s">
        <v>368</v>
      </c>
      <c r="E202" s="41" t="s">
        <v>544</v>
      </c>
      <c r="F202" s="13"/>
      <c r="G202" s="69">
        <f>G203</f>
        <v>0</v>
      </c>
      <c r="H202" s="49"/>
      <c r="I202" s="49"/>
      <c r="J202" s="49"/>
      <c r="K202" s="49"/>
      <c r="L202" s="49"/>
      <c r="M202" s="49"/>
    </row>
    <row r="203" spans="1:13" s="43" customFormat="1" ht="4.5" customHeight="1" hidden="1">
      <c r="A203" s="24" t="s">
        <v>439</v>
      </c>
      <c r="B203" s="68" t="s">
        <v>576</v>
      </c>
      <c r="C203" s="13" t="s">
        <v>366</v>
      </c>
      <c r="D203" s="13" t="s">
        <v>368</v>
      </c>
      <c r="E203" s="41" t="s">
        <v>544</v>
      </c>
      <c r="F203" s="52">
        <v>244</v>
      </c>
      <c r="G203" s="69"/>
      <c r="H203" s="49"/>
      <c r="I203" s="49"/>
      <c r="J203" s="49"/>
      <c r="K203" s="49"/>
      <c r="L203" s="49"/>
      <c r="M203" s="49"/>
    </row>
    <row r="204" spans="1:13" s="43" customFormat="1" ht="4.5" customHeight="1" hidden="1">
      <c r="A204" s="24" t="s">
        <v>596</v>
      </c>
      <c r="B204" s="68" t="s">
        <v>576</v>
      </c>
      <c r="C204" s="13" t="s">
        <v>366</v>
      </c>
      <c r="D204" s="13" t="s">
        <v>368</v>
      </c>
      <c r="E204" s="41" t="s">
        <v>426</v>
      </c>
      <c r="F204" s="41"/>
      <c r="G204" s="69">
        <f>G205</f>
        <v>5000</v>
      </c>
      <c r="H204" s="49"/>
      <c r="I204" s="49"/>
      <c r="J204" s="49"/>
      <c r="K204" s="49"/>
      <c r="L204" s="49"/>
      <c r="M204" s="49"/>
    </row>
    <row r="205" spans="1:13" s="43" customFormat="1" ht="5.25" customHeight="1" hidden="1">
      <c r="A205" s="24" t="s">
        <v>425</v>
      </c>
      <c r="B205" s="68" t="s">
        <v>576</v>
      </c>
      <c r="C205" s="13" t="s">
        <v>366</v>
      </c>
      <c r="D205" s="13" t="s">
        <v>368</v>
      </c>
      <c r="E205" s="41" t="s">
        <v>427</v>
      </c>
      <c r="F205" s="41"/>
      <c r="G205" s="69">
        <f>G209+G211+G206</f>
        <v>5000</v>
      </c>
      <c r="H205" s="49"/>
      <c r="I205" s="49"/>
      <c r="J205" s="49"/>
      <c r="K205" s="49"/>
      <c r="L205" s="49"/>
      <c r="M205" s="49"/>
    </row>
    <row r="206" spans="1:13" s="43" customFormat="1" ht="6.75" customHeight="1" hidden="1">
      <c r="A206" s="24" t="s">
        <v>545</v>
      </c>
      <c r="B206" s="68" t="s">
        <v>576</v>
      </c>
      <c r="C206" s="13" t="s">
        <v>366</v>
      </c>
      <c r="D206" s="13" t="s">
        <v>368</v>
      </c>
      <c r="E206" s="41" t="s">
        <v>546</v>
      </c>
      <c r="F206" s="41"/>
      <c r="G206" s="69">
        <f>G207</f>
        <v>0</v>
      </c>
      <c r="H206" s="49"/>
      <c r="I206" s="49"/>
      <c r="J206" s="49"/>
      <c r="K206" s="49"/>
      <c r="L206" s="49"/>
      <c r="M206" s="49"/>
    </row>
    <row r="207" spans="1:13" s="43" customFormat="1" ht="5.25" customHeight="1" hidden="1">
      <c r="A207" s="24" t="s">
        <v>547</v>
      </c>
      <c r="B207" s="68" t="s">
        <v>576</v>
      </c>
      <c r="C207" s="13" t="s">
        <v>366</v>
      </c>
      <c r="D207" s="13" t="s">
        <v>368</v>
      </c>
      <c r="E207" s="41" t="s">
        <v>546</v>
      </c>
      <c r="F207" s="41" t="s">
        <v>548</v>
      </c>
      <c r="G207" s="69"/>
      <c r="H207" s="49"/>
      <c r="I207" s="49"/>
      <c r="J207" s="49"/>
      <c r="K207" s="49"/>
      <c r="L207" s="49"/>
      <c r="M207" s="49"/>
    </row>
    <row r="208" spans="1:13" s="43" customFormat="1" ht="9.75" customHeight="1" hidden="1">
      <c r="A208" s="24"/>
      <c r="B208" s="68" t="s">
        <v>576</v>
      </c>
      <c r="C208" s="13"/>
      <c r="D208" s="13"/>
      <c r="E208" s="41"/>
      <c r="F208" s="41"/>
      <c r="G208" s="69"/>
      <c r="H208" s="49"/>
      <c r="I208" s="49"/>
      <c r="J208" s="49"/>
      <c r="K208" s="49"/>
      <c r="L208" s="49"/>
      <c r="M208" s="49"/>
    </row>
    <row r="209" spans="1:13" s="43" customFormat="1" ht="28.5" customHeight="1" hidden="1">
      <c r="A209" s="79" t="s">
        <v>549</v>
      </c>
      <c r="B209" s="68" t="s">
        <v>576</v>
      </c>
      <c r="C209" s="13" t="s">
        <v>366</v>
      </c>
      <c r="D209" s="13" t="s">
        <v>368</v>
      </c>
      <c r="E209" s="41" t="s">
        <v>550</v>
      </c>
      <c r="F209" s="30"/>
      <c r="G209" s="69">
        <f>G210</f>
        <v>0</v>
      </c>
      <c r="H209" s="49"/>
      <c r="I209" s="49"/>
      <c r="J209" s="49"/>
      <c r="K209" s="49"/>
      <c r="L209" s="49"/>
      <c r="M209" s="49"/>
    </row>
    <row r="210" spans="1:13" s="43" customFormat="1" ht="12.75" hidden="1">
      <c r="A210" s="24" t="s">
        <v>290</v>
      </c>
      <c r="B210" s="68" t="s">
        <v>576</v>
      </c>
      <c r="C210" s="13" t="s">
        <v>366</v>
      </c>
      <c r="D210" s="13" t="s">
        <v>368</v>
      </c>
      <c r="E210" s="41" t="s">
        <v>550</v>
      </c>
      <c r="F210" s="13" t="s">
        <v>451</v>
      </c>
      <c r="G210" s="69"/>
      <c r="H210" s="49"/>
      <c r="I210" s="49"/>
      <c r="J210" s="49"/>
      <c r="K210" s="49"/>
      <c r="L210" s="49"/>
      <c r="M210" s="49"/>
    </row>
    <row r="211" spans="1:13" s="43" customFormat="1" ht="18" customHeight="1" hidden="1">
      <c r="A211" s="79" t="s">
        <v>551</v>
      </c>
      <c r="B211" s="68" t="s">
        <v>576</v>
      </c>
      <c r="C211" s="13" t="s">
        <v>366</v>
      </c>
      <c r="D211" s="13" t="s">
        <v>368</v>
      </c>
      <c r="E211" s="41" t="s">
        <v>552</v>
      </c>
      <c r="F211" s="30"/>
      <c r="G211" s="69">
        <f>G213</f>
        <v>5000</v>
      </c>
      <c r="H211" s="49"/>
      <c r="I211" s="49"/>
      <c r="J211" s="49"/>
      <c r="K211" s="49"/>
      <c r="L211" s="49"/>
      <c r="M211" s="49"/>
    </row>
    <row r="212" spans="1:13" s="43" customFormat="1" ht="13.5" customHeight="1">
      <c r="A212" s="24" t="s">
        <v>284</v>
      </c>
      <c r="B212" s="68" t="s">
        <v>576</v>
      </c>
      <c r="C212" s="13" t="s">
        <v>366</v>
      </c>
      <c r="D212" s="13" t="s">
        <v>368</v>
      </c>
      <c r="E212" s="41" t="s">
        <v>552</v>
      </c>
      <c r="F212" s="13" t="s">
        <v>49</v>
      </c>
      <c r="G212" s="69">
        <f>G213</f>
        <v>5000</v>
      </c>
      <c r="H212" s="49"/>
      <c r="I212" s="49"/>
      <c r="J212" s="49"/>
      <c r="K212" s="49"/>
      <c r="L212" s="49"/>
      <c r="M212" s="49"/>
    </row>
    <row r="213" spans="1:13" s="43" customFormat="1" ht="12.75" customHeight="1">
      <c r="A213" s="24" t="s">
        <v>290</v>
      </c>
      <c r="B213" s="68" t="s">
        <v>576</v>
      </c>
      <c r="C213" s="13" t="s">
        <v>366</v>
      </c>
      <c r="D213" s="13" t="s">
        <v>368</v>
      </c>
      <c r="E213" s="41" t="s">
        <v>552</v>
      </c>
      <c r="F213" s="13" t="s">
        <v>451</v>
      </c>
      <c r="G213" s="69">
        <v>5000</v>
      </c>
      <c r="H213" s="49"/>
      <c r="I213" s="49"/>
      <c r="J213" s="49"/>
      <c r="K213" s="49"/>
      <c r="L213" s="49"/>
      <c r="M213" s="49"/>
    </row>
    <row r="214" spans="1:13" s="43" customFormat="1" ht="13.5" customHeight="1">
      <c r="A214" s="24" t="s">
        <v>139</v>
      </c>
      <c r="B214" s="68" t="s">
        <v>576</v>
      </c>
      <c r="C214" s="13" t="s">
        <v>140</v>
      </c>
      <c r="D214" s="13"/>
      <c r="E214" s="41"/>
      <c r="F214" s="13"/>
      <c r="G214" s="83">
        <f aca="true" t="shared" si="0" ref="G214:G219">G215</f>
        <v>48</v>
      </c>
      <c r="H214" s="49"/>
      <c r="I214" s="49"/>
      <c r="J214" s="49"/>
      <c r="K214" s="49"/>
      <c r="L214" s="49"/>
      <c r="M214" s="49"/>
    </row>
    <row r="215" spans="1:13" s="43" customFormat="1" ht="12" customHeight="1">
      <c r="A215" s="24" t="s">
        <v>379</v>
      </c>
      <c r="B215" s="68" t="s">
        <v>576</v>
      </c>
      <c r="C215" s="13" t="s">
        <v>140</v>
      </c>
      <c r="D215" s="13" t="s">
        <v>380</v>
      </c>
      <c r="E215" s="41"/>
      <c r="F215" s="13"/>
      <c r="G215" s="69">
        <f t="shared" si="0"/>
        <v>48</v>
      </c>
      <c r="H215" s="49"/>
      <c r="I215" s="49"/>
      <c r="J215" s="49"/>
      <c r="K215" s="49"/>
      <c r="L215" s="49"/>
      <c r="M215" s="49"/>
    </row>
    <row r="216" spans="1:13" s="43" customFormat="1" ht="13.5" customHeight="1">
      <c r="A216" s="24" t="s">
        <v>425</v>
      </c>
      <c r="B216" s="68" t="s">
        <v>576</v>
      </c>
      <c r="C216" s="13" t="s">
        <v>140</v>
      </c>
      <c r="D216" s="13" t="s">
        <v>380</v>
      </c>
      <c r="E216" s="41" t="s">
        <v>426</v>
      </c>
      <c r="F216" s="13"/>
      <c r="G216" s="69">
        <f t="shared" si="0"/>
        <v>48</v>
      </c>
      <c r="H216" s="49"/>
      <c r="I216" s="49"/>
      <c r="J216" s="49"/>
      <c r="K216" s="49"/>
      <c r="L216" s="49"/>
      <c r="M216" s="49"/>
    </row>
    <row r="217" spans="1:13" s="43" customFormat="1" ht="17.25" customHeight="1">
      <c r="A217" s="24" t="s">
        <v>425</v>
      </c>
      <c r="B217" s="68" t="s">
        <v>576</v>
      </c>
      <c r="C217" s="13" t="s">
        <v>140</v>
      </c>
      <c r="D217" s="13" t="s">
        <v>380</v>
      </c>
      <c r="E217" s="41" t="s">
        <v>427</v>
      </c>
      <c r="F217" s="13"/>
      <c r="G217" s="69">
        <f t="shared" si="0"/>
        <v>48</v>
      </c>
      <c r="H217" s="49"/>
      <c r="I217" s="49"/>
      <c r="J217" s="49"/>
      <c r="K217" s="49"/>
      <c r="L217" s="49"/>
      <c r="M217" s="49"/>
    </row>
    <row r="218" spans="1:13" s="43" customFormat="1" ht="14.25" customHeight="1" hidden="1">
      <c r="A218" s="24" t="s">
        <v>553</v>
      </c>
      <c r="B218" s="68" t="s">
        <v>576</v>
      </c>
      <c r="C218" s="13" t="s">
        <v>140</v>
      </c>
      <c r="D218" s="13" t="s">
        <v>380</v>
      </c>
      <c r="E218" s="41" t="s">
        <v>554</v>
      </c>
      <c r="F218" s="13"/>
      <c r="G218" s="69">
        <f t="shared" si="0"/>
        <v>48</v>
      </c>
      <c r="H218" s="49"/>
      <c r="I218" s="49"/>
      <c r="J218" s="49"/>
      <c r="K218" s="49"/>
      <c r="L218" s="49"/>
      <c r="M218" s="49"/>
    </row>
    <row r="219" spans="1:13" s="43" customFormat="1" ht="13.5" customHeight="1">
      <c r="A219" s="24" t="s">
        <v>555</v>
      </c>
      <c r="B219" s="68" t="s">
        <v>576</v>
      </c>
      <c r="C219" s="13" t="s">
        <v>140</v>
      </c>
      <c r="D219" s="13" t="s">
        <v>380</v>
      </c>
      <c r="E219" s="41" t="s">
        <v>554</v>
      </c>
      <c r="F219" s="13" t="s">
        <v>556</v>
      </c>
      <c r="G219" s="69">
        <f t="shared" si="0"/>
        <v>48</v>
      </c>
      <c r="H219" s="49"/>
      <c r="I219" s="49"/>
      <c r="J219" s="49"/>
      <c r="K219" s="49"/>
      <c r="L219" s="49"/>
      <c r="M219" s="49"/>
    </row>
    <row r="220" spans="1:13" s="43" customFormat="1" ht="13.5" customHeight="1">
      <c r="A220" s="24" t="s">
        <v>557</v>
      </c>
      <c r="B220" s="68" t="s">
        <v>576</v>
      </c>
      <c r="C220" s="13" t="s">
        <v>140</v>
      </c>
      <c r="D220" s="13" t="s">
        <v>380</v>
      </c>
      <c r="E220" s="41" t="s">
        <v>554</v>
      </c>
      <c r="F220" s="13" t="s">
        <v>558</v>
      </c>
      <c r="G220" s="69">
        <v>48</v>
      </c>
      <c r="H220" s="49"/>
      <c r="I220" s="49"/>
      <c r="J220" s="49"/>
      <c r="K220" s="49"/>
      <c r="L220" s="49"/>
      <c r="M220" s="49"/>
    </row>
    <row r="221" spans="1:13" s="43" customFormat="1" ht="21" customHeight="1">
      <c r="A221" s="24" t="s">
        <v>165</v>
      </c>
      <c r="B221" s="68" t="s">
        <v>576</v>
      </c>
      <c r="C221" s="13" t="s">
        <v>166</v>
      </c>
      <c r="D221" s="13"/>
      <c r="E221" s="25"/>
      <c r="F221" s="25"/>
      <c r="G221" s="48">
        <f>G222</f>
        <v>807.3</v>
      </c>
      <c r="H221" s="49"/>
      <c r="I221" s="49"/>
      <c r="J221" s="49"/>
      <c r="K221" s="49"/>
      <c r="L221" s="49"/>
      <c r="M221" s="49"/>
    </row>
    <row r="222" spans="1:13" s="43" customFormat="1" ht="20.25" customHeight="1">
      <c r="A222" s="24" t="s">
        <v>416</v>
      </c>
      <c r="B222" s="68" t="s">
        <v>576</v>
      </c>
      <c r="C222" s="13" t="s">
        <v>166</v>
      </c>
      <c r="D222" s="13" t="s">
        <v>417</v>
      </c>
      <c r="E222" s="25"/>
      <c r="F222" s="25"/>
      <c r="G222" s="69">
        <f>G223+G227</f>
        <v>807.3</v>
      </c>
      <c r="H222" s="49"/>
      <c r="I222" s="49"/>
      <c r="J222" s="49"/>
      <c r="K222" s="49"/>
      <c r="L222" s="49"/>
      <c r="M222" s="49"/>
    </row>
    <row r="223" spans="1:13" s="43" customFormat="1" ht="21" customHeight="1">
      <c r="A223" s="24" t="s">
        <v>559</v>
      </c>
      <c r="B223" s="68" t="s">
        <v>576</v>
      </c>
      <c r="C223" s="13" t="s">
        <v>166</v>
      </c>
      <c r="D223" s="13" t="s">
        <v>417</v>
      </c>
      <c r="E223" s="41" t="s">
        <v>560</v>
      </c>
      <c r="F223" s="73"/>
      <c r="G223" s="69">
        <f>G224</f>
        <v>60</v>
      </c>
      <c r="H223" s="49"/>
      <c r="I223" s="49"/>
      <c r="J223" s="49"/>
      <c r="K223" s="49"/>
      <c r="L223" s="49"/>
      <c r="M223" s="49"/>
    </row>
    <row r="224" spans="1:13" s="43" customFormat="1" ht="18.75" customHeight="1" hidden="1">
      <c r="A224" s="24" t="s">
        <v>461</v>
      </c>
      <c r="B224" s="68" t="s">
        <v>576</v>
      </c>
      <c r="C224" s="13" t="s">
        <v>166</v>
      </c>
      <c r="D224" s="13" t="s">
        <v>417</v>
      </c>
      <c r="E224" s="41" t="s">
        <v>561</v>
      </c>
      <c r="F224" s="73"/>
      <c r="G224" s="69">
        <f>G225</f>
        <v>60</v>
      </c>
      <c r="H224" s="49"/>
      <c r="I224" s="49"/>
      <c r="J224" s="49"/>
      <c r="K224" s="49"/>
      <c r="L224" s="49"/>
      <c r="M224" s="49"/>
    </row>
    <row r="225" spans="1:13" s="43" customFormat="1" ht="13.5" customHeight="1">
      <c r="A225" s="24" t="s">
        <v>437</v>
      </c>
      <c r="B225" s="68" t="s">
        <v>576</v>
      </c>
      <c r="C225" s="13" t="s">
        <v>166</v>
      </c>
      <c r="D225" s="13" t="s">
        <v>417</v>
      </c>
      <c r="E225" s="41" t="s">
        <v>561</v>
      </c>
      <c r="F225" s="55" t="s">
        <v>438</v>
      </c>
      <c r="G225" s="69">
        <f>G226</f>
        <v>60</v>
      </c>
      <c r="H225" s="49"/>
      <c r="I225" s="49"/>
      <c r="J225" s="49"/>
      <c r="K225" s="49"/>
      <c r="L225" s="49"/>
      <c r="M225" s="49"/>
    </row>
    <row r="226" spans="1:13" s="43" customFormat="1" ht="12" customHeight="1">
      <c r="A226" s="24" t="s">
        <v>439</v>
      </c>
      <c r="B226" s="68" t="s">
        <v>576</v>
      </c>
      <c r="C226" s="80" t="s">
        <v>166</v>
      </c>
      <c r="D226" s="80" t="s">
        <v>417</v>
      </c>
      <c r="E226" s="41" t="s">
        <v>561</v>
      </c>
      <c r="F226" s="53">
        <v>244</v>
      </c>
      <c r="G226" s="69">
        <v>60</v>
      </c>
      <c r="H226" s="49"/>
      <c r="I226" s="49"/>
      <c r="J226" s="49"/>
      <c r="K226" s="49"/>
      <c r="L226" s="49"/>
      <c r="M226" s="49"/>
    </row>
    <row r="227" spans="1:13" s="43" customFormat="1" ht="20.25" customHeight="1">
      <c r="A227" s="88" t="s">
        <v>588</v>
      </c>
      <c r="B227" s="89" t="s">
        <v>576</v>
      </c>
      <c r="C227" s="90" t="s">
        <v>166</v>
      </c>
      <c r="D227" s="90" t="s">
        <v>417</v>
      </c>
      <c r="E227" s="96" t="s">
        <v>426</v>
      </c>
      <c r="F227" s="94"/>
      <c r="G227" s="92">
        <f>G228</f>
        <v>747.3</v>
      </c>
      <c r="H227" s="49"/>
      <c r="I227" s="49"/>
      <c r="J227" s="49"/>
      <c r="K227" s="49"/>
      <c r="L227" s="49"/>
      <c r="M227" s="49"/>
    </row>
    <row r="228" spans="1:13" s="43" customFormat="1" ht="24" customHeight="1" hidden="1">
      <c r="A228" s="88" t="s">
        <v>588</v>
      </c>
      <c r="B228" s="89" t="s">
        <v>576</v>
      </c>
      <c r="C228" s="90" t="s">
        <v>166</v>
      </c>
      <c r="D228" s="90" t="s">
        <v>417</v>
      </c>
      <c r="E228" s="96" t="s">
        <v>427</v>
      </c>
      <c r="F228" s="94"/>
      <c r="G228" s="92">
        <f>G229</f>
        <v>747.3</v>
      </c>
      <c r="H228" s="49"/>
      <c r="I228" s="49"/>
      <c r="J228" s="49"/>
      <c r="K228" s="49"/>
      <c r="L228" s="49"/>
      <c r="M228" s="49"/>
    </row>
    <row r="229" spans="1:13" s="43" customFormat="1" ht="23.25" customHeight="1">
      <c r="A229" s="88" t="s">
        <v>585</v>
      </c>
      <c r="B229" s="89" t="s">
        <v>576</v>
      </c>
      <c r="C229" s="90" t="s">
        <v>166</v>
      </c>
      <c r="D229" s="90" t="s">
        <v>417</v>
      </c>
      <c r="E229" s="96" t="s">
        <v>600</v>
      </c>
      <c r="F229" s="94" t="s">
        <v>584</v>
      </c>
      <c r="G229" s="92">
        <v>747.3</v>
      </c>
      <c r="H229" s="49"/>
      <c r="I229" s="49"/>
      <c r="J229" s="49"/>
      <c r="K229" s="49"/>
      <c r="L229" s="49"/>
      <c r="M229" s="49"/>
    </row>
    <row r="230" spans="1:13" s="43" customFormat="1" ht="21.75" customHeight="1">
      <c r="A230" s="88" t="s">
        <v>589</v>
      </c>
      <c r="B230" s="89" t="s">
        <v>576</v>
      </c>
      <c r="C230" s="90" t="s">
        <v>166</v>
      </c>
      <c r="D230" s="90" t="s">
        <v>417</v>
      </c>
      <c r="E230" s="91" t="s">
        <v>582</v>
      </c>
      <c r="F230" s="94" t="s">
        <v>548</v>
      </c>
      <c r="G230" s="92">
        <v>747.3</v>
      </c>
      <c r="H230" s="49"/>
      <c r="I230" s="49"/>
      <c r="J230" s="49"/>
      <c r="K230" s="49"/>
      <c r="L230" s="49"/>
      <c r="M230" s="49"/>
    </row>
    <row r="231" spans="1:13" s="43" customFormat="1" ht="15" customHeight="1" hidden="1">
      <c r="A231" s="24" t="s">
        <v>418</v>
      </c>
      <c r="B231" s="68" t="s">
        <v>576</v>
      </c>
      <c r="C231" s="13" t="s">
        <v>274</v>
      </c>
      <c r="D231" s="13"/>
      <c r="E231" s="13"/>
      <c r="F231" s="13"/>
      <c r="G231" s="48">
        <f>G232</f>
        <v>0</v>
      </c>
      <c r="H231" s="49"/>
      <c r="I231" s="49"/>
      <c r="J231" s="49"/>
      <c r="K231" s="49"/>
      <c r="L231" s="49"/>
      <c r="M231" s="49"/>
    </row>
    <row r="232" spans="1:13" s="43" customFormat="1" ht="11.25" customHeight="1" hidden="1">
      <c r="A232" s="24" t="s">
        <v>282</v>
      </c>
      <c r="B232" s="68" t="s">
        <v>576</v>
      </c>
      <c r="C232" s="13" t="s">
        <v>274</v>
      </c>
      <c r="D232" s="13" t="s">
        <v>283</v>
      </c>
      <c r="E232" s="13"/>
      <c r="F232" s="13"/>
      <c r="G232" s="69"/>
      <c r="H232" s="49"/>
      <c r="I232" s="49"/>
      <c r="J232" s="49"/>
      <c r="K232" s="49"/>
      <c r="L232" s="49"/>
      <c r="M232" s="49"/>
    </row>
    <row r="233" spans="1:13" s="43" customFormat="1" ht="19.5" customHeight="1" hidden="1">
      <c r="A233" s="24" t="s">
        <v>425</v>
      </c>
      <c r="B233" s="68" t="s">
        <v>576</v>
      </c>
      <c r="C233" s="13" t="s">
        <v>274</v>
      </c>
      <c r="D233" s="13" t="s">
        <v>283</v>
      </c>
      <c r="E233" s="41" t="s">
        <v>426</v>
      </c>
      <c r="F233" s="13"/>
      <c r="G233" s="69">
        <f>G234</f>
        <v>95</v>
      </c>
      <c r="H233" s="49"/>
      <c r="I233" s="49"/>
      <c r="J233" s="49"/>
      <c r="K233" s="49"/>
      <c r="L233" s="49"/>
      <c r="M233" s="49"/>
    </row>
    <row r="234" spans="1:13" s="43" customFormat="1" ht="18.75" customHeight="1" hidden="1">
      <c r="A234" s="24" t="s">
        <v>425</v>
      </c>
      <c r="B234" s="68" t="s">
        <v>576</v>
      </c>
      <c r="C234" s="13" t="s">
        <v>274</v>
      </c>
      <c r="D234" s="13" t="s">
        <v>283</v>
      </c>
      <c r="E234" s="41" t="s">
        <v>427</v>
      </c>
      <c r="F234" s="13"/>
      <c r="G234" s="69">
        <f>G235+G240+G243+G246+G13+G250+G237</f>
        <v>95</v>
      </c>
      <c r="H234" s="49"/>
      <c r="I234" s="49"/>
      <c r="J234" s="49"/>
      <c r="K234" s="49"/>
      <c r="L234" s="49"/>
      <c r="M234" s="49"/>
    </row>
    <row r="235" spans="1:13" s="43" customFormat="1" ht="15.75" customHeight="1" hidden="1">
      <c r="A235" s="24" t="s">
        <v>562</v>
      </c>
      <c r="B235" s="68" t="s">
        <v>576</v>
      </c>
      <c r="C235" s="13" t="s">
        <v>274</v>
      </c>
      <c r="D235" s="13" t="s">
        <v>283</v>
      </c>
      <c r="E235" s="13"/>
      <c r="F235" s="13"/>
      <c r="G235" s="69"/>
      <c r="H235" s="49"/>
      <c r="I235" s="49"/>
      <c r="J235" s="49"/>
      <c r="K235" s="49"/>
      <c r="L235" s="49"/>
      <c r="M235" s="49"/>
    </row>
    <row r="236" spans="1:13" s="43" customFormat="1" ht="18.75" customHeight="1" hidden="1">
      <c r="A236" s="24" t="s">
        <v>290</v>
      </c>
      <c r="B236" s="68" t="s">
        <v>576</v>
      </c>
      <c r="C236" s="13" t="s">
        <v>274</v>
      </c>
      <c r="D236" s="13" t="s">
        <v>283</v>
      </c>
      <c r="E236" s="13"/>
      <c r="F236" s="13"/>
      <c r="G236" s="69"/>
      <c r="H236" s="49"/>
      <c r="I236" s="49"/>
      <c r="J236" s="49"/>
      <c r="K236" s="49"/>
      <c r="L236" s="49"/>
      <c r="M236" s="49"/>
    </row>
    <row r="237" spans="1:13" s="43" customFormat="1" ht="17.25" customHeight="1" hidden="1">
      <c r="A237" s="79" t="s">
        <v>563</v>
      </c>
      <c r="B237" s="68" t="s">
        <v>576</v>
      </c>
      <c r="C237" s="13" t="s">
        <v>274</v>
      </c>
      <c r="D237" s="13" t="s">
        <v>283</v>
      </c>
      <c r="E237" s="41" t="s">
        <v>564</v>
      </c>
      <c r="F237" s="30"/>
      <c r="G237" s="69">
        <f>G239</f>
        <v>0</v>
      </c>
      <c r="H237" s="49"/>
      <c r="I237" s="49"/>
      <c r="J237" s="49"/>
      <c r="K237" s="49"/>
      <c r="L237" s="49"/>
      <c r="M237" s="49"/>
    </row>
    <row r="238" spans="1:13" s="43" customFormat="1" ht="18.75" customHeight="1" hidden="1">
      <c r="A238" s="24" t="s">
        <v>284</v>
      </c>
      <c r="B238" s="68" t="s">
        <v>576</v>
      </c>
      <c r="C238" s="13" t="s">
        <v>274</v>
      </c>
      <c r="D238" s="13" t="s">
        <v>283</v>
      </c>
      <c r="E238" s="41" t="s">
        <v>564</v>
      </c>
      <c r="F238" s="13" t="s">
        <v>49</v>
      </c>
      <c r="G238" s="69">
        <f>G239</f>
        <v>0</v>
      </c>
      <c r="H238" s="49"/>
      <c r="I238" s="49"/>
      <c r="J238" s="49"/>
      <c r="K238" s="49"/>
      <c r="L238" s="49"/>
      <c r="M238" s="49"/>
    </row>
    <row r="239" spans="1:13" s="43" customFormat="1" ht="17.25" customHeight="1" hidden="1">
      <c r="A239" s="24" t="s">
        <v>290</v>
      </c>
      <c r="B239" s="68" t="s">
        <v>576</v>
      </c>
      <c r="C239" s="13" t="s">
        <v>274</v>
      </c>
      <c r="D239" s="13" t="s">
        <v>283</v>
      </c>
      <c r="E239" s="41" t="s">
        <v>564</v>
      </c>
      <c r="F239" s="13" t="s">
        <v>451</v>
      </c>
      <c r="G239" s="69"/>
      <c r="H239" s="49"/>
      <c r="I239" s="49"/>
      <c r="J239" s="49"/>
      <c r="K239" s="49"/>
      <c r="L239" s="49"/>
      <c r="M239" s="49"/>
    </row>
    <row r="240" spans="1:13" s="43" customFormat="1" ht="15" customHeight="1" hidden="1">
      <c r="A240" s="81" t="s">
        <v>565</v>
      </c>
      <c r="B240" s="68" t="s">
        <v>576</v>
      </c>
      <c r="C240" s="13" t="s">
        <v>274</v>
      </c>
      <c r="D240" s="13" t="s">
        <v>283</v>
      </c>
      <c r="E240" s="41" t="s">
        <v>566</v>
      </c>
      <c r="F240" s="30"/>
      <c r="G240" s="69"/>
      <c r="H240" s="49"/>
      <c r="I240" s="49"/>
      <c r="J240" s="49"/>
      <c r="K240" s="49"/>
      <c r="L240" s="49"/>
      <c r="M240" s="49"/>
    </row>
    <row r="241" spans="1:13" s="43" customFormat="1" ht="24" customHeight="1" hidden="1">
      <c r="A241" s="24" t="s">
        <v>284</v>
      </c>
      <c r="B241" s="68" t="s">
        <v>576</v>
      </c>
      <c r="C241" s="13" t="s">
        <v>274</v>
      </c>
      <c r="D241" s="13" t="s">
        <v>283</v>
      </c>
      <c r="E241" s="41" t="s">
        <v>566</v>
      </c>
      <c r="F241" s="13" t="s">
        <v>49</v>
      </c>
      <c r="G241" s="69"/>
      <c r="H241" s="49"/>
      <c r="I241" s="49"/>
      <c r="J241" s="49"/>
      <c r="K241" s="49"/>
      <c r="L241" s="49"/>
      <c r="M241" s="49"/>
    </row>
    <row r="242" spans="1:13" s="43" customFormat="1" ht="15" customHeight="1" hidden="1">
      <c r="A242" s="24" t="s">
        <v>290</v>
      </c>
      <c r="B242" s="68" t="s">
        <v>576</v>
      </c>
      <c r="C242" s="13" t="s">
        <v>274</v>
      </c>
      <c r="D242" s="13" t="s">
        <v>283</v>
      </c>
      <c r="E242" s="41" t="s">
        <v>566</v>
      </c>
      <c r="F242" s="13" t="s">
        <v>451</v>
      </c>
      <c r="G242" s="69">
        <v>22.2</v>
      </c>
      <c r="H242" s="49"/>
      <c r="I242" s="49"/>
      <c r="J242" s="49"/>
      <c r="K242" s="49"/>
      <c r="L242" s="49"/>
      <c r="M242" s="49"/>
    </row>
    <row r="243" spans="1:13" s="43" customFormat="1" ht="16.5" customHeight="1" hidden="1">
      <c r="A243" s="79" t="s">
        <v>567</v>
      </c>
      <c r="B243" s="68" t="s">
        <v>576</v>
      </c>
      <c r="C243" s="13" t="s">
        <v>274</v>
      </c>
      <c r="D243" s="13" t="s">
        <v>283</v>
      </c>
      <c r="E243" s="41" t="s">
        <v>568</v>
      </c>
      <c r="F243" s="30"/>
      <c r="G243" s="69">
        <f>G245</f>
        <v>0</v>
      </c>
      <c r="H243" s="49"/>
      <c r="I243" s="49"/>
      <c r="J243" s="49"/>
      <c r="K243" s="49"/>
      <c r="L243" s="49"/>
      <c r="M243" s="49"/>
    </row>
    <row r="244" spans="1:13" s="43" customFormat="1" ht="27" customHeight="1" hidden="1">
      <c r="A244" s="24" t="s">
        <v>284</v>
      </c>
      <c r="B244" s="68" t="s">
        <v>576</v>
      </c>
      <c r="C244" s="13" t="s">
        <v>274</v>
      </c>
      <c r="D244" s="13" t="s">
        <v>283</v>
      </c>
      <c r="E244" s="41" t="s">
        <v>568</v>
      </c>
      <c r="F244" s="13" t="s">
        <v>49</v>
      </c>
      <c r="G244" s="69">
        <f>G245</f>
        <v>0</v>
      </c>
      <c r="H244" s="49"/>
      <c r="I244" s="49"/>
      <c r="J244" s="49"/>
      <c r="K244" s="49"/>
      <c r="L244" s="49"/>
      <c r="M244" s="49"/>
    </row>
    <row r="245" spans="1:13" s="43" customFormat="1" ht="24.75" customHeight="1" hidden="1">
      <c r="A245" s="24" t="s">
        <v>290</v>
      </c>
      <c r="B245" s="68" t="s">
        <v>576</v>
      </c>
      <c r="C245" s="13" t="s">
        <v>274</v>
      </c>
      <c r="D245" s="13" t="s">
        <v>283</v>
      </c>
      <c r="E245" s="41" t="s">
        <v>568</v>
      </c>
      <c r="F245" s="13" t="s">
        <v>451</v>
      </c>
      <c r="G245" s="69">
        <v>0</v>
      </c>
      <c r="H245" s="49"/>
      <c r="I245" s="49"/>
      <c r="J245" s="49"/>
      <c r="K245" s="49"/>
      <c r="L245" s="49"/>
      <c r="M245" s="49"/>
    </row>
    <row r="246" spans="1:13" s="43" customFormat="1" ht="24.75" customHeight="1" hidden="1">
      <c r="A246" s="79" t="s">
        <v>569</v>
      </c>
      <c r="B246" s="68" t="s">
        <v>576</v>
      </c>
      <c r="C246" s="13" t="s">
        <v>274</v>
      </c>
      <c r="D246" s="13" t="s">
        <v>283</v>
      </c>
      <c r="E246" s="41" t="s">
        <v>570</v>
      </c>
      <c r="F246" s="30"/>
      <c r="G246" s="69">
        <f>G248</f>
        <v>0</v>
      </c>
      <c r="H246" s="49"/>
      <c r="I246" s="49"/>
      <c r="J246" s="49"/>
      <c r="K246" s="49"/>
      <c r="L246" s="49"/>
      <c r="M246" s="49"/>
    </row>
    <row r="247" spans="1:13" s="43" customFormat="1" ht="20.25" customHeight="1" hidden="1">
      <c r="A247" s="24" t="s">
        <v>284</v>
      </c>
      <c r="B247" s="68" t="s">
        <v>576</v>
      </c>
      <c r="C247" s="13" t="s">
        <v>274</v>
      </c>
      <c r="D247" s="13" t="s">
        <v>283</v>
      </c>
      <c r="E247" s="41" t="s">
        <v>570</v>
      </c>
      <c r="F247" s="13" t="s">
        <v>49</v>
      </c>
      <c r="G247" s="69">
        <f>G248</f>
        <v>0</v>
      </c>
      <c r="H247" s="49"/>
      <c r="I247" s="49"/>
      <c r="J247" s="49"/>
      <c r="K247" s="49"/>
      <c r="L247" s="49"/>
      <c r="M247" s="49"/>
    </row>
    <row r="248" spans="1:13" s="43" customFormat="1" ht="11.25" customHeight="1" hidden="1">
      <c r="A248" s="24" t="s">
        <v>290</v>
      </c>
      <c r="B248" s="68" t="s">
        <v>576</v>
      </c>
      <c r="C248" s="13" t="s">
        <v>274</v>
      </c>
      <c r="D248" s="13" t="s">
        <v>283</v>
      </c>
      <c r="E248" s="41" t="s">
        <v>570</v>
      </c>
      <c r="F248" s="13" t="s">
        <v>451</v>
      </c>
      <c r="G248" s="69">
        <v>0</v>
      </c>
      <c r="H248" s="49"/>
      <c r="I248" s="49"/>
      <c r="J248" s="49"/>
      <c r="K248" s="49"/>
      <c r="L248" s="49"/>
      <c r="M248" s="49"/>
    </row>
    <row r="249" spans="1:13" ht="12" customHeight="1" hidden="1">
      <c r="A249" s="24" t="s">
        <v>290</v>
      </c>
      <c r="B249" s="68" t="s">
        <v>576</v>
      </c>
      <c r="C249" s="13" t="s">
        <v>274</v>
      </c>
      <c r="D249" s="13" t="s">
        <v>283</v>
      </c>
      <c r="E249" s="41" t="s">
        <v>571</v>
      </c>
      <c r="F249" s="13" t="s">
        <v>451</v>
      </c>
      <c r="G249" s="69">
        <v>95</v>
      </c>
      <c r="H249" s="49"/>
      <c r="I249" s="49"/>
      <c r="J249" s="49"/>
      <c r="K249" s="49"/>
      <c r="L249" s="49"/>
      <c r="M249" s="49"/>
    </row>
    <row r="250" spans="1:13" ht="19.5" hidden="1">
      <c r="A250" s="79" t="s">
        <v>572</v>
      </c>
      <c r="B250" s="68" t="s">
        <v>576</v>
      </c>
      <c r="C250" s="13" t="s">
        <v>274</v>
      </c>
      <c r="D250" s="13" t="s">
        <v>283</v>
      </c>
      <c r="E250" s="41" t="s">
        <v>573</v>
      </c>
      <c r="F250" s="30"/>
      <c r="G250" s="69">
        <f>G252</f>
        <v>0</v>
      </c>
      <c r="H250" s="49"/>
      <c r="I250" s="49"/>
      <c r="J250" s="49"/>
      <c r="K250" s="49"/>
      <c r="L250" s="49"/>
      <c r="M250" s="49"/>
    </row>
    <row r="251" spans="1:13" ht="12.75" hidden="1">
      <c r="A251" s="24" t="s">
        <v>284</v>
      </c>
      <c r="B251" s="68" t="s">
        <v>576</v>
      </c>
      <c r="C251" s="13" t="s">
        <v>274</v>
      </c>
      <c r="D251" s="13" t="s">
        <v>283</v>
      </c>
      <c r="E251" s="41" t="s">
        <v>573</v>
      </c>
      <c r="F251" s="13" t="s">
        <v>49</v>
      </c>
      <c r="G251" s="69">
        <f>G252</f>
        <v>0</v>
      </c>
      <c r="H251" s="49"/>
      <c r="I251" s="49"/>
      <c r="J251" s="49"/>
      <c r="K251" s="49"/>
      <c r="L251" s="49"/>
      <c r="M251" s="49"/>
    </row>
    <row r="252" spans="1:13" ht="7.5" customHeight="1" hidden="1">
      <c r="A252" s="24" t="s">
        <v>290</v>
      </c>
      <c r="B252" s="84" t="s">
        <v>576</v>
      </c>
      <c r="C252" s="13" t="s">
        <v>274</v>
      </c>
      <c r="D252" s="13" t="s">
        <v>283</v>
      </c>
      <c r="E252" s="41" t="s">
        <v>573</v>
      </c>
      <c r="F252" s="13" t="s">
        <v>451</v>
      </c>
      <c r="G252" s="69"/>
      <c r="H252" s="49"/>
      <c r="I252" s="49"/>
      <c r="J252" s="49"/>
      <c r="K252" s="49"/>
      <c r="L252" s="49"/>
      <c r="M252" s="49"/>
    </row>
    <row r="253" spans="1:13" ht="12.75">
      <c r="A253" s="49"/>
      <c r="B253" s="85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1:13" ht="12.75">
      <c r="A254" s="49"/>
      <c r="B254" s="85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</row>
    <row r="255" spans="1:13" ht="12.75">
      <c r="A255" s="49"/>
      <c r="B255" s="85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</row>
    <row r="256" spans="1:13" ht="12.75">
      <c r="A256" s="49"/>
      <c r="B256" s="85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</row>
    <row r="257" spans="1:13" ht="12.75">
      <c r="A257" s="49"/>
      <c r="B257" s="85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</row>
    <row r="258" spans="1:13" ht="12.75">
      <c r="A258" s="49"/>
      <c r="B258" s="85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</row>
    <row r="259" spans="1:13" ht="12.75">
      <c r="A259" s="49"/>
      <c r="B259" s="85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</row>
    <row r="260" spans="1:13" ht="12.75">
      <c r="A260" s="49"/>
      <c r="B260" s="85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ht="12.75">
      <c r="A261" s="49"/>
      <c r="B261" s="85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ht="12.75">
      <c r="A262" s="49"/>
      <c r="B262" s="85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1:13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</row>
    <row r="265" spans="1:13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1:13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13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8" spans="1:13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1:13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</row>
    <row r="270" spans="1:13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</row>
    <row r="271" spans="1:13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1:13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</row>
    <row r="274" spans="1:13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1:13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</row>
    <row r="277" spans="1:13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1:13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</row>
    <row r="279" spans="1:13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</row>
    <row r="280" spans="1:13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</row>
    <row r="281" spans="1:13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</row>
    <row r="282" spans="1:13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1:13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1:13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</row>
    <row r="286" spans="1:13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</row>
    <row r="287" spans="1:13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1:13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</row>
    <row r="289" spans="1:13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1:13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</row>
    <row r="291" spans="1:13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</row>
    <row r="292" spans="1:13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</row>
    <row r="293" spans="1:13" ht="12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</row>
    <row r="294" spans="1:13" ht="12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</row>
    <row r="295" spans="1:13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</row>
    <row r="296" spans="1:13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</row>
    <row r="297" spans="1:13" ht="12.7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</row>
    <row r="298" spans="1:13" ht="12.7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</row>
    <row r="299" spans="1:13" ht="12.7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</row>
    <row r="300" spans="1:13" ht="12.7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</row>
    <row r="301" spans="1:13" ht="12.7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</row>
    <row r="302" spans="1:13" ht="12.7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1:13" ht="12.7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</row>
    <row r="304" spans="1:13" ht="12.7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</row>
    <row r="305" spans="1:13" ht="12.7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1:13" ht="12.7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</row>
    <row r="307" spans="1:13" ht="12.7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</row>
    <row r="308" spans="1:13" ht="12.7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1:13" ht="12.7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</row>
    <row r="310" spans="1:13" ht="12.7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</row>
    <row r="311" spans="1:13" ht="12.7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</row>
    <row r="312" spans="1:13" ht="12.7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</row>
    <row r="313" spans="1:13" ht="12.7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1:13" ht="12.7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</row>
    <row r="315" spans="1:13" ht="12.7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</row>
    <row r="316" spans="1:13" ht="12.7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</row>
    <row r="317" spans="1:13" ht="12.7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</row>
    <row r="318" spans="1:13" ht="12.7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</row>
    <row r="319" spans="1:13" ht="12.7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</row>
    <row r="320" spans="1:13" ht="12.7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</row>
    <row r="321" spans="1:13" ht="12.7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1:13" ht="12.7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1:13" ht="12.7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</row>
    <row r="324" spans="1:13" ht="12.7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</row>
    <row r="325" spans="1:13" ht="12.7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</row>
    <row r="326" spans="1:13" ht="12.7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ht="12.7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</row>
    <row r="328" spans="1:13" ht="12.7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</row>
    <row r="329" spans="1:13" ht="12.7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</row>
    <row r="330" spans="1:13" ht="12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</row>
    <row r="331" spans="1:13" ht="12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</row>
    <row r="332" spans="1:13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</row>
    <row r="333" spans="1:13" ht="12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</row>
    <row r="334" spans="1:13" ht="12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</row>
    <row r="335" spans="1:13" ht="12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</row>
    <row r="336" spans="1:13" ht="12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</row>
    <row r="337" spans="1:13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</row>
    <row r="338" spans="1:13" ht="12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1:13" ht="12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</row>
    <row r="340" spans="1:13" ht="12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</row>
    <row r="341" spans="1:13" ht="12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</row>
    <row r="342" spans="1:13" ht="12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</row>
    <row r="343" spans="1:13" ht="12.7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</row>
    <row r="344" spans="1:13" ht="12.7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</row>
    <row r="345" spans="1:13" ht="12.7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</row>
    <row r="346" spans="1:13" ht="12.7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</row>
    <row r="347" spans="1:13" ht="12.7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ht="12.7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</row>
    <row r="349" spans="1:13" ht="12.7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</row>
    <row r="350" spans="1:13" ht="12.7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</row>
    <row r="351" spans="1:13" ht="12.7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</row>
    <row r="352" spans="1:13" ht="12.7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1:13" ht="12.7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ht="12.7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1:13" ht="12.7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</row>
    <row r="356" spans="1:13" ht="12.7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</row>
    <row r="357" spans="1:13" ht="12.7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</row>
    <row r="358" spans="1:13" ht="12.7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</row>
    <row r="359" spans="1:13" ht="12.7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</row>
    <row r="360" spans="1:13" ht="12.7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</row>
    <row r="361" spans="1:13" ht="12.7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</row>
    <row r="362" spans="1:13" ht="12.7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</row>
    <row r="363" spans="1:13" ht="12.7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</row>
    <row r="364" spans="1:13" ht="12.7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</row>
    <row r="365" spans="1:13" ht="12.7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</row>
    <row r="366" spans="1:13" ht="12.7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</row>
    <row r="367" spans="1:13" ht="12.7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</row>
    <row r="368" spans="1:13" ht="12.7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</row>
    <row r="369" spans="1:13" ht="12.7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</row>
    <row r="370" spans="1:13" ht="12.7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</row>
    <row r="371" spans="1:13" ht="12.7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</row>
    <row r="372" spans="1:13" ht="12.7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</row>
    <row r="373" spans="1:13" ht="12.7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</row>
    <row r="374" spans="1:13" ht="12.7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</row>
    <row r="375" spans="1:13" ht="12.7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</sheetData>
  <sheetProtection selectLockedCells="1" selectUnlockedCells="1"/>
  <mergeCells count="2">
    <mergeCell ref="B1:G1"/>
    <mergeCell ref="A2:G2"/>
  </mergeCells>
  <printOptions horizontalCentered="1"/>
  <pageMargins left="0.9201388888888888" right="0.30972222222222223" top="0.4701388888888889" bottom="0.2902777777777778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Ненашева Ирина</cp:lastModifiedBy>
  <cp:lastPrinted>2018-04-05T00:18:21Z</cp:lastPrinted>
  <dcterms:modified xsi:type="dcterms:W3CDTF">2018-04-05T02:16:21Z</dcterms:modified>
  <cp:category/>
  <cp:version/>
  <cp:contentType/>
  <cp:contentStatus/>
</cp:coreProperties>
</file>