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<sst xmlns="http://schemas.openxmlformats.org/spreadsheetml/2006/main" count="89" uniqueCount="89">
  <si>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Транспортный налог с организаций(сумма платежа)</t>
  </si>
  <si>
    <t>Прочие субсидии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</si>
  <si>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</si>
  <si>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00010604011021000110</t>
  </si>
  <si>
    <t>Наименование показателей</t>
  </si>
  <si>
    <t xml:space="preserve">Налог на доходы физических лиц </t>
  </si>
  <si>
    <t>Налоговые и неналоговые доходы</t>
  </si>
  <si>
    <t>Безвозмездные поступления</t>
  </si>
  <si>
    <t>10000000000000000</t>
  </si>
  <si>
    <t>10804020011000110</t>
  </si>
  <si>
    <t>11109045100000120</t>
  </si>
  <si>
    <t>20000000000000000</t>
  </si>
  <si>
    <t>20202999100000151</t>
  </si>
  <si>
    <t>Транспортный налог с физических лиц</t>
  </si>
  <si>
    <t>10604012021000110</t>
  </si>
  <si>
    <t>Единый сельскохозяйственный налог</t>
  </si>
  <si>
    <t>10503000010000110</t>
  </si>
  <si>
    <t>11502050100000140</t>
  </si>
  <si>
    <t>11105013100000120</t>
  </si>
  <si>
    <t>11105025100000120</t>
  </si>
  <si>
    <t>11302995100000130</t>
  </si>
  <si>
    <t>Уточненный план на год, тыс.руб.</t>
  </si>
  <si>
    <t>Кассовое исполнение с начала года, тыс.руб.</t>
  </si>
  <si>
    <t>Налоги на прибыль, доходы</t>
  </si>
  <si>
    <t>10100000000000000</t>
  </si>
  <si>
    <t>Налоги на совокупный доход</t>
  </si>
  <si>
    <t>10500000000000000</t>
  </si>
  <si>
    <t>10600000000000000</t>
  </si>
  <si>
    <t>Налоги на имущество</t>
  </si>
  <si>
    <t>Государственная пошлина</t>
  </si>
  <si>
    <t>10800000000000000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</si>
  <si>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</si>
  <si>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</si>
  <si>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11300000000000000</t>
  </si>
  <si>
    <t>11500000000000000</t>
  </si>
  <si>
    <t>20200000000000000</t>
  </si>
  <si>
    <t>Безвозмездные поступления от других бюджетов бюджетной системы РФ</t>
  </si>
  <si>
    <t>20700000000000000</t>
  </si>
  <si>
    <t>Прочие безвозмездные поступления</t>
  </si>
  <si>
    <t>Доходы от оказания платных услуг (работ) и компенсации затрат государства</t>
  </si>
  <si>
    <t>Административные платежи и сборы</t>
  </si>
  <si>
    <t>ДОХОДЫ БЮДЖЕТА - ИТОГО</t>
  </si>
  <si>
    <t>К Б К</t>
  </si>
  <si>
    <t>11400000000000000</t>
  </si>
  <si>
    <t>Доходы от продажи материальных и нематериальных активов</t>
  </si>
  <si>
    <t>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</si>
  <si>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</si>
  <si>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21900000000000151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</si>
  <si>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</si>
  <si>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</si>
  <si>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</si>
  <si>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>1060603310000110</t>
  </si>
  <si>
    <t>11406025100000430</t>
  </si>
  <si>
    <t>Доходы от продажи земельных участков, находящегося в собственности сельских поселений (за исключением земельных участков муниципальных бюджетных и автономных учреждений)</t>
  </si>
  <si>
    <t>10601030100000110</t>
  </si>
  <si>
    <t>20705010100000180</t>
  </si>
  <si>
    <t>11700000000000000</t>
  </si>
  <si>
    <t>11701050100000180</t>
  </si>
  <si>
    <t>Прочие неналоговые доходы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</si>
  <si>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</si>
  <si>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</si>
  <si>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</si>
  <si>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</si>
  <si>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компенсации затрат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</si>
  <si>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</si>
  <si>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</si>
  <si>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10102000010000110</t>
  </si>
  <si>
    <t>Земельный налог с физических лиц, обладающих земельным участком,  расположенным в границах сельских поселений</t>
  </si>
  <si>
    <t>20215001100000151</t>
  </si>
  <si>
    <t>Дотации  бюджетам сельских поселений на выравнивание бюджетной обеспеченности</t>
  </si>
  <si>
    <t>20235118100000151</t>
  </si>
  <si>
    <t xml:space="preserve">Межбюджетные трансферты, передаваемые бюджетам сельских поселений из 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</si>
  <si>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</si>
  <si>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20240014100000151</t>
  </si>
  <si>
    <t>20249999100000151</t>
  </si>
  <si>
    <t>Процент исполнения к уточненному  годовому плану</t>
  </si>
  <si>
    <t>ДОХОДЫ</t>
  </si>
  <si>
    <t>х</t>
  </si>
  <si>
    <t>11600000000000000</t>
  </si>
  <si>
    <t>Штрафы, санкции, возмещение ущерба</t>
  </si>
  <si>
    <t>11690050100000140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</si>
  <si>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</si>
  <si>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 xml:space="preserve">        Приложение №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</si>
  <si>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</si>
  <si>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за 2018 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</si>
  <si>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</si>
  <si>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11402053100000410</t>
  </si>
  <si>
    <t>Прочие безвозмездные поступления в бюджеты сельских поселений</t>
  </si>
  <si>
    <t xml:space="preserve">           Отчёт об исполнении бюджета Поярковского сельсовета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</si>
</sst>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5">
    <font>
      <sz val="10"/>
      <name val="Arial Cyr"/>
      <family val="0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173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3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justify" vertical="top" wrapText="1"/>
    </xf>
    <xf numFmtId="0" fontId="15" fillId="0" borderId="14" xfId="0" applyFont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0" fillId="0" borderId="10" xfId="60" applyNumberFormat="1" applyFont="1" applyFill="1" applyBorder="1" applyAlignment="1">
      <alignment horizontal="center" vertical="center" wrapText="1"/>
    </xf>
    <xf numFmtId="174" fontId="12" fillId="0" borderId="10" xfId="60" applyNumberFormat="1" applyFont="1" applyFill="1" applyBorder="1" applyAlignment="1">
      <alignment horizontal="center" vertical="center" wrapText="1"/>
    </xf>
    <xf numFmtId="174" fontId="12" fillId="0" borderId="14" xfId="60" applyNumberFormat="1" applyFont="1" applyFill="1" applyBorder="1" applyAlignment="1">
      <alignment horizontal="center" vertical="center" wrapText="1"/>
    </xf>
    <xf numFmtId="174" fontId="10" fillId="0" borderId="14" xfId="60" applyNumberFormat="1" applyFont="1" applyFill="1" applyBorder="1" applyAlignment="1">
      <alignment horizontal="center" vertical="center" wrapText="1"/>
    </xf>
    <xf numFmtId="174" fontId="12" fillId="0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justify" wrapText="1"/>
    </xf>
    <xf numFmtId="49" fontId="1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wrapText="1"/>
    </xf>
    <xf numFmtId="0" fontId="0" fillId="0" borderId="10" xfId="0" applyNumberFormat="1" applyBorder="1" applyAlignment="1">
      <alignment vertical="center" wrapText="1"/>
    </xf>
    <xf numFmtId="179" fontId="12" fillId="35" borderId="0" xfId="0" applyNumberFormat="1" applyFont="1" applyFill="1" applyBorder="1" applyAlignment="1">
      <alignment horizontal="center" vertical="center" wrapText="1"/>
    </xf>
    <xf numFmtId="174" fontId="10" fillId="35" borderId="10" xfId="60" applyNumberFormat="1" applyFont="1" applyFill="1" applyBorder="1" applyAlignment="1">
      <alignment horizontal="center" vertical="center" wrapText="1"/>
    </xf>
    <xf numFmtId="174" fontId="10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center" vertical="center" wrapText="1"/>
    </xf>
    <xf numFmtId="174" fontId="12" fillId="35" borderId="10" xfId="60" applyNumberFormat="1" applyFont="1" applyFill="1" applyBorder="1" applyAlignment="1">
      <alignment horizontal="center" vertical="center" wrapText="1"/>
    </xf>
    <xf numFmtId="174" fontId="12" fillId="35" borderId="14" xfId="60" applyNumberFormat="1" applyFont="1" applyFill="1" applyBorder="1" applyAlignment="1">
      <alignment horizontal="center" vertical="center" wrapText="1"/>
    </xf>
    <xf numFmtId="174" fontId="10" fillId="35" borderId="14" xfId="60" applyNumberFormat="1" applyFont="1" applyFill="1" applyBorder="1" applyAlignment="1">
      <alignment horizontal="center" vertical="center" wrapText="1"/>
    </xf>
    <xf numFmtId="174" fontId="12" fillId="35" borderId="10" xfId="6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 customHeight="1"/>
  <cols>
    <col min="1" max="1" width="23.25390625" style="0" customWidth="1"/>
    <col min="2" max="2" width="71.25390625" style="0" customWidth="1"/>
    <col min="3" max="3" width="15.125" style="0" customWidth="1"/>
    <col min="4" max="4" width="16.375" style="0" customWidth="1"/>
    <col min="5" max="5" width="14.75390625" style="0" customWidth="1"/>
    <col min="6" max="7" width="12.25390625" style="0" customWidth="1"/>
  </cols>
  <sheetData>
    <row r="1" spans="1:7" ht="9" customHeight="1">
      <c r="A1" s="7"/>
      <c r="B1" s="7"/>
      <c r="C1" s="2"/>
      <c r="D1" s="5"/>
      <c r="E1" s="6"/>
      <c r="F1" s="6"/>
      <c r="G1" s="6"/>
    </row>
    <row r="2" spans="1:7" ht="15.75" customHeight="1">
      <c r="A2" s="66"/>
      <c r="B2" s="66"/>
      <c r="C2" s="2"/>
      <c r="D2" s="72" t="s">
        <v>82</v>
      </c>
      <c r="E2" s="72"/>
      <c r="F2" s="42"/>
      <c r="G2" s="42"/>
    </row>
    <row r="3" spans="1:7" ht="12.75" customHeight="1" hidden="1">
      <c r="A3" s="1"/>
      <c r="B3" s="1"/>
      <c r="C3" s="3"/>
      <c r="D3" s="5"/>
      <c r="E3" s="6"/>
      <c r="F3" s="6"/>
      <c r="G3" s="6"/>
    </row>
    <row r="4" spans="1:7" ht="25.5" customHeight="1">
      <c r="A4" s="67" t="s">
        <v>88</v>
      </c>
      <c r="B4" s="67"/>
      <c r="C4" s="67"/>
      <c r="D4" s="67"/>
      <c r="E4" s="4"/>
      <c r="F4" s="4"/>
      <c r="G4" s="4"/>
    </row>
    <row r="5" spans="1:7" ht="16.5" customHeight="1">
      <c r="A5" s="68" t="s">
        <v>84</v>
      </c>
      <c r="B5" s="68"/>
      <c r="C5" s="68"/>
      <c r="D5" s="68"/>
      <c r="E5" s="4"/>
      <c r="F5" s="4"/>
      <c r="G5" s="4"/>
    </row>
    <row r="6" spans="1:7" ht="0.75" customHeight="1" hidden="1">
      <c r="A6" s="1"/>
      <c r="B6" s="1"/>
      <c r="C6" s="3"/>
      <c r="D6" s="5"/>
      <c r="E6" s="6"/>
      <c r="F6" s="6"/>
      <c r="G6" s="6"/>
    </row>
    <row r="7" spans="1:7" ht="7.5" customHeight="1">
      <c r="A7" s="1"/>
      <c r="B7" s="1"/>
      <c r="C7" s="3"/>
      <c r="D7" s="5"/>
      <c r="E7" s="6"/>
      <c r="F7" s="6"/>
      <c r="G7" s="6"/>
    </row>
    <row r="8" spans="1:7" ht="35.25" customHeight="1">
      <c r="A8" s="69" t="s">
        <v>42</v>
      </c>
      <c r="B8" s="69" t="s">
        <v>4</v>
      </c>
      <c r="C8" s="70" t="s">
        <v>21</v>
      </c>
      <c r="D8" s="71" t="s">
        <v>22</v>
      </c>
      <c r="E8" s="64" t="s">
        <v>75</v>
      </c>
      <c r="F8" s="43"/>
      <c r="G8" s="43"/>
    </row>
    <row r="9" spans="1:7" ht="28.5" customHeight="1">
      <c r="A9" s="69"/>
      <c r="B9" s="69"/>
      <c r="C9" s="70"/>
      <c r="D9" s="71"/>
      <c r="E9" s="65"/>
      <c r="F9" s="43"/>
      <c r="G9" s="43"/>
    </row>
    <row r="10" spans="1:7" ht="26.25" customHeight="1">
      <c r="A10" s="61" t="s">
        <v>76</v>
      </c>
      <c r="B10" s="62"/>
      <c r="C10" s="62"/>
      <c r="D10" s="62"/>
      <c r="E10" s="63"/>
      <c r="F10" s="43"/>
      <c r="G10" s="43"/>
    </row>
    <row r="11" spans="1:7" ht="23.25" customHeight="1">
      <c r="A11" s="14" t="s">
        <v>8</v>
      </c>
      <c r="B11" s="18" t="s">
        <v>6</v>
      </c>
      <c r="C11" s="36">
        <f>C13+C17+C18+C19+C20+C21+C23+C25+C27+C34+C15+C29+C26+C32+C38+C35+C31</f>
        <v>13571.600000000002</v>
      </c>
      <c r="D11" s="56">
        <f>D12+D14+D16+D22+D24+D28+D30+D33+D35</f>
        <v>13528.4</v>
      </c>
      <c r="E11" s="34">
        <f aca="true" t="shared" si="0" ref="E11:E50">D11/C11*100</f>
        <v>99.68168823130654</v>
      </c>
      <c r="F11" s="44"/>
      <c r="G11" s="44"/>
    </row>
    <row r="12" spans="1:7" ht="24.75" customHeight="1">
      <c r="A12" s="14" t="s">
        <v>24</v>
      </c>
      <c r="B12" s="18" t="s">
        <v>23</v>
      </c>
      <c r="C12" s="36">
        <f>C13</f>
        <v>6534.1</v>
      </c>
      <c r="D12" s="56">
        <f>D13</f>
        <v>6615.2</v>
      </c>
      <c r="E12" s="34">
        <f t="shared" si="0"/>
        <v>101.24118088183529</v>
      </c>
      <c r="F12" s="44"/>
      <c r="G12" s="44"/>
    </row>
    <row r="13" spans="1:7" ht="18" customHeight="1">
      <c r="A13" s="15" t="s">
        <v>66</v>
      </c>
      <c r="B13" s="8" t="s">
        <v>5</v>
      </c>
      <c r="C13" s="37">
        <v>6534.1</v>
      </c>
      <c r="D13" s="54">
        <v>6615.2</v>
      </c>
      <c r="E13" s="35">
        <f t="shared" si="0"/>
        <v>101.24118088183529</v>
      </c>
      <c r="F13" s="45"/>
      <c r="G13" s="45"/>
    </row>
    <row r="14" spans="1:7" ht="18.75" customHeight="1">
      <c r="A14" s="14" t="s">
        <v>26</v>
      </c>
      <c r="B14" s="19" t="s">
        <v>25</v>
      </c>
      <c r="C14" s="38">
        <f>C15</f>
        <v>0</v>
      </c>
      <c r="D14" s="57">
        <f>D15</f>
        <v>-143.3</v>
      </c>
      <c r="E14" s="34">
        <v>0</v>
      </c>
      <c r="F14" s="44"/>
      <c r="G14" s="44"/>
    </row>
    <row r="15" spans="1:7" ht="20.25" customHeight="1">
      <c r="A15" s="16" t="s">
        <v>16</v>
      </c>
      <c r="B15" s="11" t="s">
        <v>15</v>
      </c>
      <c r="C15" s="54">
        <v>0</v>
      </c>
      <c r="D15" s="54">
        <v>-143.3</v>
      </c>
      <c r="E15" s="55">
        <v>0</v>
      </c>
      <c r="F15" s="44"/>
      <c r="G15" s="44"/>
    </row>
    <row r="16" spans="1:7" ht="21" customHeight="1">
      <c r="A16" s="14" t="s">
        <v>27</v>
      </c>
      <c r="B16" s="19" t="s">
        <v>28</v>
      </c>
      <c r="C16" s="38">
        <f>C17+C20+C21</f>
        <v>5500</v>
      </c>
      <c r="D16" s="57">
        <f>D17+D20+D21</f>
        <v>5526.2</v>
      </c>
      <c r="E16" s="34">
        <f t="shared" si="0"/>
        <v>100.47636363636363</v>
      </c>
      <c r="F16" s="44"/>
      <c r="G16" s="44"/>
    </row>
    <row r="17" spans="1:7" ht="33" customHeight="1">
      <c r="A17" s="16" t="s">
        <v>54</v>
      </c>
      <c r="B17" s="32" t="s">
        <v>60</v>
      </c>
      <c r="C17" s="37">
        <v>1536.8</v>
      </c>
      <c r="D17" s="54">
        <v>1585.2</v>
      </c>
      <c r="E17" s="35">
        <f t="shared" si="0"/>
        <v>103.14940135346174</v>
      </c>
      <c r="F17" s="45"/>
      <c r="G17" s="45"/>
    </row>
    <row r="18" spans="1:7" ht="17.25" customHeight="1" hidden="1">
      <c r="A18" s="16" t="s">
        <v>3</v>
      </c>
      <c r="B18" s="9" t="s">
        <v>0</v>
      </c>
      <c r="C18" s="37"/>
      <c r="D18" s="54"/>
      <c r="E18" s="35" t="e">
        <f t="shared" si="0"/>
        <v>#DIV/0!</v>
      </c>
      <c r="F18" s="45"/>
      <c r="G18" s="45"/>
    </row>
    <row r="19" spans="1:7" ht="31.5" customHeight="1" hidden="1">
      <c r="A19" s="16" t="s">
        <v>14</v>
      </c>
      <c r="B19" s="9" t="s">
        <v>13</v>
      </c>
      <c r="C19" s="37">
        <v>0</v>
      </c>
      <c r="D19" s="54"/>
      <c r="E19" s="35" t="e">
        <f t="shared" si="0"/>
        <v>#DIV/0!</v>
      </c>
      <c r="F19" s="45"/>
      <c r="G19" s="45"/>
    </row>
    <row r="20" spans="1:7" ht="28.5" customHeight="1">
      <c r="A20" s="29" t="s">
        <v>51</v>
      </c>
      <c r="B20" s="30" t="s">
        <v>49</v>
      </c>
      <c r="C20" s="37">
        <v>3260.4</v>
      </c>
      <c r="D20" s="54">
        <v>3236.1</v>
      </c>
      <c r="E20" s="35">
        <f t="shared" si="0"/>
        <v>99.2546926757453</v>
      </c>
      <c r="F20" s="45"/>
      <c r="G20" s="45"/>
    </row>
    <row r="21" spans="1:7" ht="28.5" customHeight="1">
      <c r="A21" s="29" t="s">
        <v>50</v>
      </c>
      <c r="B21" s="30" t="s">
        <v>67</v>
      </c>
      <c r="C21" s="37">
        <v>702.8</v>
      </c>
      <c r="D21" s="54">
        <v>704.9</v>
      </c>
      <c r="E21" s="35">
        <f t="shared" si="0"/>
        <v>100.2988047808765</v>
      </c>
      <c r="F21" s="45"/>
      <c r="G21" s="45"/>
    </row>
    <row r="22" spans="1:7" ht="21" customHeight="1" hidden="1">
      <c r="A22" s="14" t="s">
        <v>30</v>
      </c>
      <c r="B22" s="20" t="s">
        <v>29</v>
      </c>
      <c r="C22" s="38">
        <f>C23</f>
        <v>0</v>
      </c>
      <c r="D22" s="57">
        <f>D23</f>
        <v>0</v>
      </c>
      <c r="E22" s="34" t="e">
        <f t="shared" si="0"/>
        <v>#DIV/0!</v>
      </c>
      <c r="F22" s="44"/>
      <c r="G22" s="44"/>
    </row>
    <row r="23" spans="1:7" ht="67.5" customHeight="1" hidden="1">
      <c r="A23" s="16" t="s">
        <v>9</v>
      </c>
      <c r="B23" s="52" t="s">
        <v>85</v>
      </c>
      <c r="C23" s="37"/>
      <c r="D23" s="54"/>
      <c r="E23" s="35" t="e">
        <f t="shared" si="0"/>
        <v>#DIV/0!</v>
      </c>
      <c r="F23" s="45"/>
      <c r="G23" s="45"/>
    </row>
    <row r="24" spans="1:7" ht="33.75" customHeight="1">
      <c r="A24" s="14" t="s">
        <v>31</v>
      </c>
      <c r="B24" s="20" t="s">
        <v>32</v>
      </c>
      <c r="C24" s="38">
        <f>C25+C26+C27</f>
        <v>364.3</v>
      </c>
      <c r="D24" s="57">
        <f>D25+D26+D27</f>
        <v>355.5</v>
      </c>
      <c r="E24" s="34">
        <f t="shared" si="0"/>
        <v>97.58440845457041</v>
      </c>
      <c r="F24" s="44"/>
      <c r="G24" s="44"/>
    </row>
    <row r="25" spans="1:7" ht="0.75" customHeight="1" hidden="1">
      <c r="A25" s="25" t="s">
        <v>18</v>
      </c>
      <c r="B25" s="26" t="s">
        <v>2</v>
      </c>
      <c r="C25" s="37"/>
      <c r="D25" s="54"/>
      <c r="E25" s="34" t="e">
        <f t="shared" si="0"/>
        <v>#DIV/0!</v>
      </c>
      <c r="F25" s="44"/>
      <c r="G25" s="44"/>
    </row>
    <row r="26" spans="1:7" ht="51" customHeight="1">
      <c r="A26" s="17" t="s">
        <v>19</v>
      </c>
      <c r="B26" s="12" t="s">
        <v>65</v>
      </c>
      <c r="C26" s="37">
        <v>62.7</v>
      </c>
      <c r="D26" s="54">
        <v>52.8</v>
      </c>
      <c r="E26" s="35">
        <f t="shared" si="0"/>
        <v>84.21052631578947</v>
      </c>
      <c r="F26" s="45"/>
      <c r="G26" s="45"/>
    </row>
    <row r="27" spans="1:7" ht="61.5" customHeight="1">
      <c r="A27" s="16" t="s">
        <v>10</v>
      </c>
      <c r="B27" s="33" t="s">
        <v>64</v>
      </c>
      <c r="C27" s="37">
        <v>301.6</v>
      </c>
      <c r="D27" s="54">
        <v>302.7</v>
      </c>
      <c r="E27" s="35">
        <f t="shared" si="0"/>
        <v>100.36472148541114</v>
      </c>
      <c r="F27" s="45"/>
      <c r="G27" s="45"/>
    </row>
    <row r="28" spans="1:7" ht="0.75" customHeight="1">
      <c r="A28" s="14" t="s">
        <v>33</v>
      </c>
      <c r="B28" s="21" t="s">
        <v>39</v>
      </c>
      <c r="C28" s="39">
        <f>C29</f>
        <v>0</v>
      </c>
      <c r="D28" s="58">
        <f>D29</f>
        <v>0</v>
      </c>
      <c r="E28" s="34" t="e">
        <f t="shared" si="0"/>
        <v>#DIV/0!</v>
      </c>
      <c r="F28" s="44"/>
      <c r="G28" s="44"/>
    </row>
    <row r="29" spans="1:7" ht="18.75" customHeight="1" hidden="1">
      <c r="A29" s="15" t="s">
        <v>20</v>
      </c>
      <c r="B29" s="13" t="s">
        <v>63</v>
      </c>
      <c r="C29" s="40"/>
      <c r="D29" s="59"/>
      <c r="E29" s="35" t="e">
        <f t="shared" si="0"/>
        <v>#DIV/0!</v>
      </c>
      <c r="F29" s="45"/>
      <c r="G29" s="45"/>
    </row>
    <row r="30" spans="1:7" ht="16.5" customHeight="1">
      <c r="A30" s="14" t="s">
        <v>43</v>
      </c>
      <c r="B30" s="23" t="s">
        <v>44</v>
      </c>
      <c r="C30" s="39">
        <f>C32+C31</f>
        <v>1046.1</v>
      </c>
      <c r="D30" s="58">
        <f>D32+D31</f>
        <v>1046.1</v>
      </c>
      <c r="E30" s="34">
        <f t="shared" si="0"/>
        <v>100</v>
      </c>
      <c r="F30" s="44"/>
      <c r="G30" s="44"/>
    </row>
    <row r="31" spans="1:7" ht="64.5" customHeight="1">
      <c r="A31" s="16" t="s">
        <v>86</v>
      </c>
      <c r="B31" s="51" t="s">
        <v>83</v>
      </c>
      <c r="C31" s="40">
        <v>1046.1</v>
      </c>
      <c r="D31" s="59">
        <v>1046.1</v>
      </c>
      <c r="E31" s="55">
        <f>D31/C31*100</f>
        <v>100</v>
      </c>
      <c r="F31" s="44"/>
      <c r="G31" s="44"/>
    </row>
    <row r="32" spans="1:7" ht="25.5" customHeight="1" hidden="1">
      <c r="A32" s="29" t="s">
        <v>52</v>
      </c>
      <c r="B32" s="31" t="s">
        <v>53</v>
      </c>
      <c r="C32" s="40"/>
      <c r="D32" s="59"/>
      <c r="E32" s="35" t="e">
        <f t="shared" si="0"/>
        <v>#DIV/0!</v>
      </c>
      <c r="F32" s="45"/>
      <c r="G32" s="45"/>
    </row>
    <row r="33" spans="1:7" ht="19.5" customHeight="1">
      <c r="A33" s="14" t="s">
        <v>34</v>
      </c>
      <c r="B33" s="22" t="s">
        <v>40</v>
      </c>
      <c r="C33" s="39">
        <f>C34</f>
        <v>75.9</v>
      </c>
      <c r="D33" s="58">
        <f>D34</f>
        <v>77</v>
      </c>
      <c r="E33" s="34">
        <f t="shared" si="0"/>
        <v>101.44927536231883</v>
      </c>
      <c r="F33" s="44"/>
      <c r="G33" s="44"/>
    </row>
    <row r="34" spans="1:7" ht="34.5" customHeight="1">
      <c r="A34" s="16" t="s">
        <v>17</v>
      </c>
      <c r="B34" s="27" t="s">
        <v>61</v>
      </c>
      <c r="C34" s="37">
        <v>75.9</v>
      </c>
      <c r="D34" s="54">
        <v>77</v>
      </c>
      <c r="E34" s="35">
        <f t="shared" si="0"/>
        <v>101.44927536231883</v>
      </c>
      <c r="F34" s="45"/>
      <c r="G34" s="45"/>
    </row>
    <row r="35" spans="1:7" ht="18.75" customHeight="1">
      <c r="A35" s="14" t="s">
        <v>78</v>
      </c>
      <c r="B35" s="50" t="s">
        <v>79</v>
      </c>
      <c r="C35" s="38">
        <f>C36</f>
        <v>51.2</v>
      </c>
      <c r="D35" s="57">
        <f>D36</f>
        <v>51.7</v>
      </c>
      <c r="E35" s="34">
        <f t="shared" si="0"/>
        <v>100.9765625</v>
      </c>
      <c r="F35" s="45"/>
      <c r="G35" s="45"/>
    </row>
    <row r="36" spans="1:7" ht="30" customHeight="1">
      <c r="A36" s="16" t="s">
        <v>80</v>
      </c>
      <c r="B36" s="27" t="s">
        <v>81</v>
      </c>
      <c r="C36" s="37">
        <v>51.2</v>
      </c>
      <c r="D36" s="54">
        <v>51.7</v>
      </c>
      <c r="E36" s="35">
        <f t="shared" si="0"/>
        <v>100.9765625</v>
      </c>
      <c r="F36" s="45"/>
      <c r="G36" s="45"/>
    </row>
    <row r="37" spans="1:7" ht="20.25" customHeight="1" hidden="1">
      <c r="A37" s="14" t="s">
        <v>56</v>
      </c>
      <c r="B37" s="28" t="s">
        <v>58</v>
      </c>
      <c r="C37" s="38">
        <f>C38</f>
        <v>0</v>
      </c>
      <c r="D37" s="57">
        <f>D38</f>
        <v>0</v>
      </c>
      <c r="E37" s="34" t="e">
        <f t="shared" si="0"/>
        <v>#DIV/0!</v>
      </c>
      <c r="F37" s="44"/>
      <c r="G37" s="44"/>
    </row>
    <row r="38" spans="1:7" ht="22.5" customHeight="1" hidden="1">
      <c r="A38" s="16" t="s">
        <v>57</v>
      </c>
      <c r="B38" s="27" t="s">
        <v>59</v>
      </c>
      <c r="C38" s="37">
        <v>0</v>
      </c>
      <c r="D38" s="54">
        <v>0</v>
      </c>
      <c r="E38" s="34" t="e">
        <f t="shared" si="0"/>
        <v>#DIV/0!</v>
      </c>
      <c r="F38" s="44"/>
      <c r="G38" s="44"/>
    </row>
    <row r="39" spans="1:7" ht="18" customHeight="1">
      <c r="A39" s="14" t="s">
        <v>11</v>
      </c>
      <c r="B39" s="20" t="s">
        <v>7</v>
      </c>
      <c r="C39" s="38">
        <f>C40+C46+C49</f>
        <v>4994.9</v>
      </c>
      <c r="D39" s="57">
        <f>D40+D46+D49</f>
        <v>4994.9</v>
      </c>
      <c r="E39" s="34">
        <f t="shared" si="0"/>
        <v>100</v>
      </c>
      <c r="F39" s="44"/>
      <c r="G39" s="44"/>
    </row>
    <row r="40" spans="1:7" ht="30.75" customHeight="1">
      <c r="A40" s="14" t="s">
        <v>35</v>
      </c>
      <c r="B40" s="20" t="s">
        <v>36</v>
      </c>
      <c r="C40" s="38">
        <f>C41+C42+C43+C45+C44</f>
        <v>4892.5</v>
      </c>
      <c r="D40" s="57">
        <f>D41+D42+D43+D45+D44</f>
        <v>4892.5</v>
      </c>
      <c r="E40" s="34">
        <f t="shared" si="0"/>
        <v>100</v>
      </c>
      <c r="F40" s="44"/>
      <c r="G40" s="44"/>
    </row>
    <row r="41" spans="1:7" ht="24.75" customHeight="1">
      <c r="A41" s="46" t="s">
        <v>68</v>
      </c>
      <c r="B41" s="47" t="s">
        <v>69</v>
      </c>
      <c r="C41" s="37">
        <v>2404.8</v>
      </c>
      <c r="D41" s="54">
        <v>2404.8</v>
      </c>
      <c r="E41" s="35">
        <f t="shared" si="0"/>
        <v>100</v>
      </c>
      <c r="F41" s="45"/>
      <c r="G41" s="45"/>
    </row>
    <row r="42" spans="1:7" ht="20.25" customHeight="1">
      <c r="A42" s="16" t="s">
        <v>12</v>
      </c>
      <c r="B42" s="10" t="s">
        <v>1</v>
      </c>
      <c r="C42" s="37">
        <v>1149.5</v>
      </c>
      <c r="D42" s="54">
        <v>1149.5</v>
      </c>
      <c r="E42" s="35">
        <f t="shared" si="0"/>
        <v>100</v>
      </c>
      <c r="F42" s="45"/>
      <c r="G42" s="45"/>
    </row>
    <row r="43" spans="1:7" ht="27" customHeight="1">
      <c r="A43" s="46" t="s">
        <v>70</v>
      </c>
      <c r="B43" s="47" t="s">
        <v>62</v>
      </c>
      <c r="C43" s="37">
        <v>352.6</v>
      </c>
      <c r="D43" s="54">
        <v>352.6</v>
      </c>
      <c r="E43" s="35">
        <f t="shared" si="0"/>
        <v>100</v>
      </c>
      <c r="F43" s="45"/>
      <c r="G43" s="45"/>
    </row>
    <row r="44" spans="1:7" ht="52.5" customHeight="1">
      <c r="A44" s="46" t="s">
        <v>73</v>
      </c>
      <c r="B44" s="47" t="s">
        <v>71</v>
      </c>
      <c r="C44" s="37">
        <v>984.4</v>
      </c>
      <c r="D44" s="54">
        <v>984.4</v>
      </c>
      <c r="E44" s="35">
        <f t="shared" si="0"/>
        <v>100</v>
      </c>
      <c r="F44" s="45"/>
      <c r="G44" s="45"/>
    </row>
    <row r="45" spans="1:7" ht="33.75" customHeight="1">
      <c r="A45" s="48" t="s">
        <v>74</v>
      </c>
      <c r="B45" s="49" t="s">
        <v>72</v>
      </c>
      <c r="C45" s="37">
        <v>1.2</v>
      </c>
      <c r="D45" s="54">
        <v>1.2</v>
      </c>
      <c r="E45" s="35">
        <f t="shared" si="0"/>
        <v>100</v>
      </c>
      <c r="F45" s="44"/>
      <c r="G45" s="44"/>
    </row>
    <row r="46" spans="1:7" ht="27.75" customHeight="1">
      <c r="A46" s="14" t="s">
        <v>37</v>
      </c>
      <c r="B46" s="20" t="s">
        <v>38</v>
      </c>
      <c r="C46" s="38">
        <f>C47</f>
        <v>102.4</v>
      </c>
      <c r="D46" s="57">
        <f>D47</f>
        <v>102.4</v>
      </c>
      <c r="E46" s="34">
        <f t="shared" si="0"/>
        <v>100</v>
      </c>
      <c r="F46" s="44"/>
      <c r="G46" s="44"/>
    </row>
    <row r="47" spans="1:7" ht="23.25" customHeight="1">
      <c r="A47" s="29" t="s">
        <v>55</v>
      </c>
      <c r="B47" s="30" t="s">
        <v>87</v>
      </c>
      <c r="C47" s="37">
        <v>102.4</v>
      </c>
      <c r="D47" s="54">
        <v>102.4</v>
      </c>
      <c r="E47" s="35">
        <f t="shared" si="0"/>
        <v>100</v>
      </c>
      <c r="F47" s="45"/>
      <c r="G47" s="45"/>
    </row>
    <row r="48" spans="1:7" ht="51" customHeight="1" hidden="1">
      <c r="A48" s="14" t="s">
        <v>47</v>
      </c>
      <c r="B48" s="24" t="s">
        <v>48</v>
      </c>
      <c r="C48" s="38">
        <f>C49</f>
        <v>0</v>
      </c>
      <c r="D48" s="57">
        <f>D49</f>
        <v>0</v>
      </c>
      <c r="E48" s="34" t="e">
        <f t="shared" si="0"/>
        <v>#DIV/0!</v>
      </c>
      <c r="F48" s="44"/>
      <c r="G48" s="44"/>
    </row>
    <row r="49" spans="1:7" ht="38.25" customHeight="1" hidden="1">
      <c r="A49" s="16" t="s">
        <v>45</v>
      </c>
      <c r="B49" s="10" t="s">
        <v>46</v>
      </c>
      <c r="C49" s="37"/>
      <c r="D49" s="54"/>
      <c r="E49" s="34" t="e">
        <f t="shared" si="0"/>
        <v>#DIV/0!</v>
      </c>
      <c r="F49" s="44"/>
      <c r="G49" s="44"/>
    </row>
    <row r="50" spans="1:7" ht="33" customHeight="1">
      <c r="A50" s="14" t="s">
        <v>77</v>
      </c>
      <c r="B50" s="20" t="s">
        <v>41</v>
      </c>
      <c r="C50" s="41">
        <f>C39+C11</f>
        <v>18566.5</v>
      </c>
      <c r="D50" s="60">
        <f>D39+D11</f>
        <v>18523.3</v>
      </c>
      <c r="E50" s="34">
        <f t="shared" si="0"/>
        <v>99.76732286645301</v>
      </c>
      <c r="F50" s="53"/>
      <c r="G50" s="44"/>
    </row>
  </sheetData>
  <sheetProtection/>
  <mergeCells count="10">
    <mergeCell ref="A10:E10"/>
    <mergeCell ref="E8:E9"/>
    <mergeCell ref="A2:B2"/>
    <mergeCell ref="A4:D4"/>
    <mergeCell ref="A5:D5"/>
    <mergeCell ref="A8:A9"/>
    <mergeCell ref="B8:B9"/>
    <mergeCell ref="C8:C9"/>
    <mergeCell ref="D8:D9"/>
    <mergeCell ref="D2:E2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Ненашева Ирина</cp:lastModifiedBy>
  <cp:lastPrinted>2019-03-28T08:28:56Z</cp:lastPrinted>
  <dcterms:created xsi:type="dcterms:W3CDTF">2004-05-07T09:46:01Z</dcterms:created>
  <dcterms:modified xsi:type="dcterms:W3CDTF">2019-03-28T08:29:19Z</dcterms:modified>
  <cp:category/>
  <cp:version/>
  <cp:contentType/>
  <cp:contentStatus/>
</cp:coreProperties>
</file>