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расходы(Воскр)" sheetId="1" r:id="rId1"/>
    <sheet name="источники (Воскр)" sheetId="2" r:id="rId2"/>
  </sheets>
  <definedNames/>
  <calcPr fullCalcOnLoad="1"/>
</workbook>
</file>

<file path=xl/sharedStrings.xml><?xml version="1.0" encoding="utf-8"?>
<sst xmlns="http://schemas.openxmlformats.org/spreadsheetml/2006/main" count="99" uniqueCount="91">
  <si>
    <t>КБК</t>
  </si>
  <si>
    <t>РАСХОДЫ</t>
  </si>
  <si>
    <t>01 00</t>
  </si>
  <si>
    <t>01 02</t>
  </si>
  <si>
    <t>01 04</t>
  </si>
  <si>
    <t>Резервные фонды</t>
  </si>
  <si>
    <t>02 00</t>
  </si>
  <si>
    <t>Национальная оборона</t>
  </si>
  <si>
    <t>04 00</t>
  </si>
  <si>
    <t>Национальная экономика</t>
  </si>
  <si>
    <t>05 00</t>
  </si>
  <si>
    <t>05 02</t>
  </si>
  <si>
    <t>Коммунальное хозяйство</t>
  </si>
  <si>
    <t>08 00</t>
  </si>
  <si>
    <t>08 01</t>
  </si>
  <si>
    <t>Культура</t>
  </si>
  <si>
    <t>10 00</t>
  </si>
  <si>
    <t>Социальная политика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</si>
  <si>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</si>
  <si>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</si>
  <si>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</si>
  <si>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</si>
  <si>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Общегосударственные вопросы</t>
  </si>
  <si>
    <t>Другие вопросы в области жилищно-коммунального хозяйства</t>
  </si>
  <si>
    <t>Жилищно-коммунальное хозяйство</t>
  </si>
  <si>
    <t>11 00</t>
  </si>
  <si>
    <t>Уточненный план на год, тыс.руб.</t>
  </si>
  <si>
    <t>Кассовое исполнение с начала года, тыс.руб.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</si>
  <si>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</si>
  <si>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</si>
  <si>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01 07</t>
  </si>
  <si>
    <t>04 12</t>
  </si>
  <si>
    <t>03 00</t>
  </si>
  <si>
    <t>03 09</t>
  </si>
  <si>
    <t xml:space="preserve">Мобилизационная и вневойсковая подготовка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</si>
  <si>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</si>
  <si>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безопасность и правоохранительная деятельность</t>
  </si>
  <si>
    <t>05 03</t>
  </si>
  <si>
    <t>Благоустройство</t>
  </si>
  <si>
    <t>05 05</t>
  </si>
  <si>
    <t>Физическая культура и спорт</t>
  </si>
  <si>
    <t>10 01</t>
  </si>
  <si>
    <t xml:space="preserve">Пенсионное обеспечение </t>
  </si>
  <si>
    <t>Изменение остатков средств на счетах по учету средств бюджета</t>
  </si>
  <si>
    <t>02 03</t>
  </si>
  <si>
    <t>01 11</t>
  </si>
  <si>
    <t>01 13</t>
  </si>
  <si>
    <t>Культура, кинематография</t>
  </si>
  <si>
    <t>11 02</t>
  </si>
  <si>
    <t>14 00</t>
  </si>
  <si>
    <t>14 03</t>
  </si>
  <si>
    <t>Другие вопросы в области национальной экономики</t>
  </si>
  <si>
    <t>Массовый спорт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</si>
  <si>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</si>
  <si>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</si>
  <si>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</si>
  <si>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05 01</t>
  </si>
  <si>
    <t>Жилищное хозяйство</t>
  </si>
  <si>
    <t>3</t>
  </si>
  <si>
    <t>5</t>
  </si>
  <si>
    <t>03 10</t>
  </si>
  <si>
    <t>04 05</t>
  </si>
  <si>
    <t>04 09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</si>
  <si>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</si>
  <si>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</si>
  <si>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</si>
  <si>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</si>
  <si>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</si>
  <si>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 xml:space="preserve"> 000 01 05 00 00 00 0000 000</t>
  </si>
  <si>
    <t xml:space="preserve"> 000 01 05 02 00 00 0000 500</t>
  </si>
  <si>
    <t xml:space="preserve"> 000 01 05 02 01 00 0000 510</t>
  </si>
  <si>
    <t xml:space="preserve"> 000 01 05 02 01 10 0000 510</t>
  </si>
  <si>
    <t xml:space="preserve"> 000 01 05 02 00 00 0000 600</t>
  </si>
  <si>
    <t xml:space="preserve"> 000 01 05 02 01 00 0000 610</t>
  </si>
  <si>
    <t xml:space="preserve"> 000 01 05 02 01 10 0000 610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</si>
  <si>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</si>
  <si>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</si>
  <si>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Источники  финансирования дефицита бюджета</t>
  </si>
  <si>
    <t>4</t>
  </si>
  <si>
    <t>РАСХОДЫ, ИТОГО</t>
  </si>
  <si>
    <t>01 03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</si>
  <si>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</si>
  <si>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х</t>
  </si>
  <si>
    <t>Процент исполнения к уточнённому годовому плану</t>
  </si>
  <si>
    <t>Источники финансирования дефицита бюджета - всего, в том числе:</t>
  </si>
  <si>
    <t>Источники  внутреннего финансирования дефицита бюджета</t>
  </si>
  <si>
    <t>увеличение остатков средств, всего</t>
  </si>
  <si>
    <t>уменьшение остатков средств, всего</t>
  </si>
  <si>
    <t>Процент исполнения к уточненному  годовому плану</t>
  </si>
  <si>
    <t>Межбюджетные трансферты общего характера бюджетам бюджетной системы Российской Федерации</t>
  </si>
  <si>
    <t>Наименование показателей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</si>
</sst>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0" xfId="6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2" fillId="0" borderId="10" xfId="60" applyNumberFormat="1" applyFont="1" applyBorder="1" applyAlignment="1">
      <alignment horizontal="center"/>
    </xf>
    <xf numFmtId="174" fontId="5" fillId="0" borderId="10" xfId="60" applyNumberFormat="1" applyFont="1" applyBorder="1" applyAlignment="1">
      <alignment horizontal="center"/>
    </xf>
    <xf numFmtId="174" fontId="2" fillId="0" borderId="10" xfId="6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4" fontId="5" fillId="0" borderId="22" xfId="60" applyNumberFormat="1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2" xfId="60" applyNumberFormat="1" applyFont="1" applyBorder="1" applyAlignment="1">
      <alignment horizontal="center"/>
    </xf>
    <xf numFmtId="174" fontId="5" fillId="0" borderId="22" xfId="60" applyNumberFormat="1" applyFont="1" applyBorder="1" applyAlignment="1">
      <alignment horizontal="center"/>
    </xf>
    <xf numFmtId="174" fontId="2" fillId="0" borderId="22" xfId="6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justify" wrapText="1"/>
    </xf>
    <xf numFmtId="49" fontId="5" fillId="0" borderId="27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justify" vertical="top" wrapText="1"/>
    </xf>
    <xf numFmtId="2" fontId="2" fillId="0" borderId="27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justify" wrapText="1"/>
    </xf>
    <xf numFmtId="49" fontId="2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justify" wrapText="1"/>
    </xf>
    <xf numFmtId="0" fontId="2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justify"/>
    </xf>
    <xf numFmtId="0" fontId="2" fillId="0" borderId="26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174" fontId="2" fillId="0" borderId="30" xfId="0" applyNumberFormat="1" applyFont="1" applyBorder="1" applyAlignment="1">
      <alignment horizontal="center"/>
    </xf>
    <xf numFmtId="174" fontId="2" fillId="0" borderId="24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174" fontId="5" fillId="0" borderId="31" xfId="0" applyNumberFormat="1" applyFont="1" applyBorder="1" applyAlignment="1">
      <alignment horizontal="center"/>
    </xf>
    <xf numFmtId="174" fontId="5" fillId="0" borderId="32" xfId="0" applyNumberFormat="1" applyFont="1" applyBorder="1" applyAlignment="1">
      <alignment horizontal="center"/>
    </xf>
    <xf numFmtId="174" fontId="5" fillId="0" borderId="29" xfId="0" applyNumberFormat="1" applyFont="1" applyBorder="1" applyAlignment="1">
      <alignment horizontal="center"/>
    </xf>
    <xf numFmtId="174" fontId="10" fillId="0" borderId="18" xfId="0" applyNumberFormat="1" applyFont="1" applyBorder="1" applyAlignment="1">
      <alignment horizontal="center" vertical="center" wrapText="1"/>
    </xf>
    <xf numFmtId="174" fontId="10" fillId="0" borderId="24" xfId="0" applyNumberFormat="1" applyFont="1" applyBorder="1" applyAlignment="1">
      <alignment horizontal="center" vertical="center" wrapText="1"/>
    </xf>
    <xf numFmtId="174" fontId="10" fillId="0" borderId="13" xfId="0" applyNumberFormat="1" applyFont="1" applyBorder="1" applyAlignment="1">
      <alignment horizontal="center" vertical="center" wrapText="1"/>
    </xf>
    <xf numFmtId="174" fontId="10" fillId="0" borderId="26" xfId="0" applyNumberFormat="1" applyFont="1" applyBorder="1" applyAlignment="1">
      <alignment horizontal="center" vertical="center" wrapText="1"/>
    </xf>
    <xf numFmtId="174" fontId="10" fillId="0" borderId="13" xfId="60" applyNumberFormat="1" applyFont="1" applyBorder="1" applyAlignment="1">
      <alignment horizontal="center" vertical="center"/>
    </xf>
    <xf numFmtId="174" fontId="11" fillId="0" borderId="13" xfId="60" applyNumberFormat="1" applyFont="1" applyFill="1" applyBorder="1" applyAlignment="1">
      <alignment horizontal="center" vertical="center"/>
    </xf>
    <xf numFmtId="174" fontId="11" fillId="0" borderId="26" xfId="0" applyNumberFormat="1" applyFont="1" applyBorder="1" applyAlignment="1">
      <alignment horizontal="center" vertical="center" wrapText="1"/>
    </xf>
    <xf numFmtId="174" fontId="11" fillId="0" borderId="13" xfId="60" applyNumberFormat="1" applyFont="1" applyBorder="1" applyAlignment="1">
      <alignment horizontal="center" vertical="center"/>
    </xf>
    <xf numFmtId="174" fontId="11" fillId="0" borderId="29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174" fontId="10" fillId="33" borderId="19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10" fillId="33" borderId="10" xfId="60" applyNumberFormat="1" applyFont="1" applyFill="1" applyBorder="1" applyAlignment="1">
      <alignment horizontal="center" vertical="center"/>
    </xf>
    <xf numFmtId="174" fontId="11" fillId="33" borderId="10" xfId="6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4" fontId="2" fillId="33" borderId="19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11.875" style="0" customWidth="1"/>
    <col min="2" max="2" width="66.00390625" style="0" customWidth="1"/>
    <col min="3" max="4" width="15.125" style="0" customWidth="1"/>
    <col min="5" max="5" width="15.625" style="0" customWidth="1"/>
  </cols>
  <sheetData>
    <row r="1" spans="1:5" ht="49.5" customHeight="1" thickBot="1">
      <c r="A1" s="88"/>
      <c r="B1" s="89"/>
      <c r="C1" s="89"/>
      <c r="D1" s="89"/>
      <c r="E1" s="89"/>
    </row>
    <row r="2" spans="1:5" ht="45.75" customHeight="1">
      <c r="A2" s="90" t="s">
        <v>0</v>
      </c>
      <c r="B2" s="92" t="s">
        <v>90</v>
      </c>
      <c r="C2" s="93" t="s">
        <v>26</v>
      </c>
      <c r="D2" s="94" t="s">
        <v>27</v>
      </c>
      <c r="E2" s="95" t="s">
        <v>88</v>
      </c>
    </row>
    <row r="3" spans="1:5" ht="30" customHeight="1">
      <c r="A3" s="91"/>
      <c r="B3" s="92"/>
      <c r="C3" s="93"/>
      <c r="D3" s="94"/>
      <c r="E3" s="96"/>
    </row>
    <row r="4" spans="1:5" ht="15.75" customHeight="1">
      <c r="A4" s="18">
        <v>1</v>
      </c>
      <c r="B4" s="1">
        <v>2</v>
      </c>
      <c r="C4" s="14" t="s">
        <v>58</v>
      </c>
      <c r="D4" s="15" t="s">
        <v>78</v>
      </c>
      <c r="E4" s="15" t="s">
        <v>59</v>
      </c>
    </row>
    <row r="5" spans="1:5" ht="27.75" customHeight="1" thickBot="1">
      <c r="A5" s="86" t="s">
        <v>1</v>
      </c>
      <c r="B5" s="86"/>
      <c r="C5" s="86"/>
      <c r="D5" s="86"/>
      <c r="E5" s="87"/>
    </row>
    <row r="6" spans="1:6" ht="24.75" customHeight="1">
      <c r="A6" s="41" t="s">
        <v>82</v>
      </c>
      <c r="B6" s="42" t="s">
        <v>79</v>
      </c>
      <c r="C6" s="63">
        <f>C7+C15+C17+C20+C24+C29+C31+C33+C35</f>
        <v>18804.2</v>
      </c>
      <c r="D6" s="99">
        <f>D7+D15+D17+D20+D24+D29+D31+D33+D35</f>
        <v>18439.100000000002</v>
      </c>
      <c r="E6" s="64">
        <f aca="true" t="shared" si="0" ref="E6:E36">D6/C6*100</f>
        <v>98.05841248231779</v>
      </c>
      <c r="F6" s="80"/>
    </row>
    <row r="7" spans="1:6" ht="24" customHeight="1">
      <c r="A7" s="43" t="s">
        <v>2</v>
      </c>
      <c r="B7" s="44" t="s">
        <v>22</v>
      </c>
      <c r="C7" s="36">
        <f>C8+C10+C12+C13+C14+C11+C9</f>
        <v>6372.7</v>
      </c>
      <c r="D7" s="11">
        <f>D8+D10+D12+D13+D14+D11+D9</f>
        <v>6342.400000000001</v>
      </c>
      <c r="E7" s="65">
        <f t="shared" si="0"/>
        <v>99.52453434180177</v>
      </c>
      <c r="F7" s="81"/>
    </row>
    <row r="8" spans="1:5" ht="38.25" customHeight="1">
      <c r="A8" s="45" t="s">
        <v>3</v>
      </c>
      <c r="B8" s="46" t="s">
        <v>28</v>
      </c>
      <c r="C8" s="34">
        <v>881.4</v>
      </c>
      <c r="D8" s="9">
        <v>881.4</v>
      </c>
      <c r="E8" s="66">
        <f t="shared" si="0"/>
        <v>100</v>
      </c>
    </row>
    <row r="9" spans="1:5" ht="47.25" customHeight="1">
      <c r="A9" s="17" t="s">
        <v>80</v>
      </c>
      <c r="B9" s="46" t="s">
        <v>81</v>
      </c>
      <c r="C9" s="34">
        <v>95</v>
      </c>
      <c r="D9" s="34">
        <v>95</v>
      </c>
      <c r="E9" s="66">
        <f t="shared" si="0"/>
        <v>100</v>
      </c>
    </row>
    <row r="10" spans="1:5" ht="51" customHeight="1">
      <c r="A10" s="47" t="s">
        <v>4</v>
      </c>
      <c r="B10" s="46" t="s">
        <v>55</v>
      </c>
      <c r="C10" s="34">
        <v>2881.2</v>
      </c>
      <c r="D10" s="9">
        <v>2865.8</v>
      </c>
      <c r="E10" s="66">
        <f t="shared" si="0"/>
        <v>99.46550048590866</v>
      </c>
    </row>
    <row r="11" spans="1:5" ht="48" customHeight="1">
      <c r="A11" s="45" t="s">
        <v>63</v>
      </c>
      <c r="B11" s="48" t="s">
        <v>64</v>
      </c>
      <c r="C11" s="34">
        <v>71.7</v>
      </c>
      <c r="D11" s="9">
        <v>71.7</v>
      </c>
      <c r="E11" s="66">
        <f t="shared" si="0"/>
        <v>100</v>
      </c>
    </row>
    <row r="12" spans="1:5" ht="29.25" customHeight="1">
      <c r="A12" s="47" t="s">
        <v>30</v>
      </c>
      <c r="B12" s="46" t="s">
        <v>29</v>
      </c>
      <c r="C12" s="34">
        <v>249.7</v>
      </c>
      <c r="D12" s="9">
        <v>249.7</v>
      </c>
      <c r="E12" s="66">
        <f t="shared" si="0"/>
        <v>100</v>
      </c>
    </row>
    <row r="13" spans="1:5" ht="18.75" customHeight="1">
      <c r="A13" s="47" t="s">
        <v>45</v>
      </c>
      <c r="B13" s="46" t="s">
        <v>5</v>
      </c>
      <c r="C13" s="34">
        <v>1</v>
      </c>
      <c r="D13" s="9">
        <v>0</v>
      </c>
      <c r="E13" s="66">
        <f t="shared" si="0"/>
        <v>0</v>
      </c>
    </row>
    <row r="14" spans="1:5" ht="20.25" customHeight="1">
      <c r="A14" s="47" t="s">
        <v>46</v>
      </c>
      <c r="B14" s="46" t="s">
        <v>54</v>
      </c>
      <c r="C14" s="34">
        <v>2192.7</v>
      </c>
      <c r="D14" s="9">
        <v>2178.8</v>
      </c>
      <c r="E14" s="66">
        <f t="shared" si="0"/>
        <v>99.36607835089161</v>
      </c>
    </row>
    <row r="15" spans="1:5" ht="25.5" customHeight="1">
      <c r="A15" s="49" t="s">
        <v>6</v>
      </c>
      <c r="B15" s="50" t="s">
        <v>7</v>
      </c>
      <c r="C15" s="36">
        <f>C16</f>
        <v>352.6</v>
      </c>
      <c r="D15" s="11">
        <f>D16</f>
        <v>352.6</v>
      </c>
      <c r="E15" s="65">
        <f t="shared" si="0"/>
        <v>100</v>
      </c>
    </row>
    <row r="16" spans="1:5" ht="25.5" customHeight="1">
      <c r="A16" s="47" t="s">
        <v>44</v>
      </c>
      <c r="B16" s="46" t="s">
        <v>34</v>
      </c>
      <c r="C16" s="37">
        <v>352.6</v>
      </c>
      <c r="D16" s="12">
        <v>352.6</v>
      </c>
      <c r="E16" s="66">
        <f t="shared" si="0"/>
        <v>100</v>
      </c>
    </row>
    <row r="17" spans="1:5" ht="1.5" customHeight="1" hidden="1">
      <c r="A17" s="51" t="s">
        <v>32</v>
      </c>
      <c r="B17" s="52" t="s">
        <v>36</v>
      </c>
      <c r="C17" s="38">
        <f>C18+C19</f>
        <v>0</v>
      </c>
      <c r="D17" s="13">
        <f>D18+D19</f>
        <v>0</v>
      </c>
      <c r="E17" s="67" t="e">
        <f t="shared" si="0"/>
        <v>#DIV/0!</v>
      </c>
    </row>
    <row r="18" spans="1:5" ht="49.5" customHeight="1" hidden="1">
      <c r="A18" s="47" t="s">
        <v>33</v>
      </c>
      <c r="B18" s="46" t="s">
        <v>35</v>
      </c>
      <c r="C18" s="37"/>
      <c r="D18" s="12">
        <v>0</v>
      </c>
      <c r="E18" s="66" t="e">
        <f t="shared" si="0"/>
        <v>#DIV/0!</v>
      </c>
    </row>
    <row r="19" spans="1:5" ht="22.5" customHeight="1" hidden="1">
      <c r="A19" s="47" t="s">
        <v>60</v>
      </c>
      <c r="B19" s="46" t="s">
        <v>65</v>
      </c>
      <c r="C19" s="37"/>
      <c r="D19" s="12"/>
      <c r="E19" s="66" t="e">
        <f t="shared" si="0"/>
        <v>#DIV/0!</v>
      </c>
    </row>
    <row r="20" spans="1:5" ht="24.75" customHeight="1">
      <c r="A20" s="53" t="s">
        <v>8</v>
      </c>
      <c r="B20" s="44" t="s">
        <v>9</v>
      </c>
      <c r="C20" s="36">
        <f>C21+C22+C23</f>
        <v>1405.3</v>
      </c>
      <c r="D20" s="11">
        <f>D21+D22+D23</f>
        <v>1320.2</v>
      </c>
      <c r="E20" s="67">
        <f t="shared" si="0"/>
        <v>93.94435351882161</v>
      </c>
    </row>
    <row r="21" spans="1:5" ht="20.25" customHeight="1">
      <c r="A21" s="47" t="s">
        <v>61</v>
      </c>
      <c r="B21" s="54" t="s">
        <v>66</v>
      </c>
      <c r="C21" s="34">
        <v>1.2</v>
      </c>
      <c r="D21" s="9">
        <v>1.2</v>
      </c>
      <c r="E21" s="66">
        <f t="shared" si="0"/>
        <v>100</v>
      </c>
    </row>
    <row r="22" spans="1:5" ht="20.25" customHeight="1">
      <c r="A22" s="47" t="s">
        <v>62</v>
      </c>
      <c r="B22" s="54" t="s">
        <v>67</v>
      </c>
      <c r="C22" s="34">
        <v>1303.1</v>
      </c>
      <c r="D22" s="9">
        <v>1218</v>
      </c>
      <c r="E22" s="66">
        <f t="shared" si="0"/>
        <v>93.46941907758422</v>
      </c>
    </row>
    <row r="23" spans="1:5" ht="21" customHeight="1">
      <c r="A23" s="47" t="s">
        <v>31</v>
      </c>
      <c r="B23" s="54" t="s">
        <v>51</v>
      </c>
      <c r="C23" s="34">
        <v>101</v>
      </c>
      <c r="D23" s="9">
        <v>101</v>
      </c>
      <c r="E23" s="66">
        <f t="shared" si="0"/>
        <v>100</v>
      </c>
    </row>
    <row r="24" spans="1:5" ht="24.75" customHeight="1">
      <c r="A24" s="53" t="s">
        <v>10</v>
      </c>
      <c r="B24" s="44" t="s">
        <v>24</v>
      </c>
      <c r="C24" s="36">
        <f>C26+C27+C28+C25</f>
        <v>3289.9</v>
      </c>
      <c r="D24" s="11">
        <f>D26+D27+D28+D25</f>
        <v>3281.4</v>
      </c>
      <c r="E24" s="65">
        <f t="shared" si="0"/>
        <v>99.74163348430042</v>
      </c>
    </row>
    <row r="25" spans="1:5" ht="19.5" customHeight="1">
      <c r="A25" s="47" t="s">
        <v>56</v>
      </c>
      <c r="B25" s="46" t="s">
        <v>57</v>
      </c>
      <c r="C25" s="37">
        <v>99.4</v>
      </c>
      <c r="D25" s="12">
        <v>99.4</v>
      </c>
      <c r="E25" s="66">
        <f t="shared" si="0"/>
        <v>100</v>
      </c>
    </row>
    <row r="26" spans="1:5" ht="19.5" customHeight="1">
      <c r="A26" s="47" t="s">
        <v>11</v>
      </c>
      <c r="B26" s="46" t="s">
        <v>12</v>
      </c>
      <c r="C26" s="34">
        <v>1964.8</v>
      </c>
      <c r="D26" s="9">
        <v>1964.8</v>
      </c>
      <c r="E26" s="66">
        <f t="shared" si="0"/>
        <v>100</v>
      </c>
    </row>
    <row r="27" spans="1:5" ht="21.75" customHeight="1">
      <c r="A27" s="47" t="s">
        <v>37</v>
      </c>
      <c r="B27" s="46" t="s">
        <v>38</v>
      </c>
      <c r="C27" s="34">
        <v>1225.7</v>
      </c>
      <c r="D27" s="9">
        <v>1217.2</v>
      </c>
      <c r="E27" s="66">
        <f t="shared" si="0"/>
        <v>99.30651872399446</v>
      </c>
    </row>
    <row r="28" spans="1:5" ht="0.75" customHeight="1" hidden="1">
      <c r="A28" s="47" t="s">
        <v>39</v>
      </c>
      <c r="B28" s="46" t="s">
        <v>23</v>
      </c>
      <c r="C28" s="39"/>
      <c r="D28" s="10">
        <v>0</v>
      </c>
      <c r="E28" s="66" t="e">
        <f t="shared" si="0"/>
        <v>#DIV/0!</v>
      </c>
    </row>
    <row r="29" spans="1:5" ht="28.5" customHeight="1">
      <c r="A29" s="43" t="s">
        <v>13</v>
      </c>
      <c r="B29" s="55" t="s">
        <v>47</v>
      </c>
      <c r="C29" s="36">
        <f>C30</f>
        <v>6561.5</v>
      </c>
      <c r="D29" s="11">
        <f>D30</f>
        <v>6320.3</v>
      </c>
      <c r="E29" s="65">
        <f t="shared" si="0"/>
        <v>96.32401127790902</v>
      </c>
    </row>
    <row r="30" spans="1:5" s="2" customFormat="1" ht="18.75" customHeight="1">
      <c r="A30" s="45" t="s">
        <v>14</v>
      </c>
      <c r="B30" s="56" t="s">
        <v>15</v>
      </c>
      <c r="C30" s="39">
        <v>6561.5</v>
      </c>
      <c r="D30" s="100">
        <v>6320.3</v>
      </c>
      <c r="E30" s="66">
        <f t="shared" si="0"/>
        <v>96.32401127790902</v>
      </c>
    </row>
    <row r="31" spans="1:5" ht="24.75" customHeight="1">
      <c r="A31" s="43" t="s">
        <v>16</v>
      </c>
      <c r="B31" s="57" t="s">
        <v>17</v>
      </c>
      <c r="C31" s="35">
        <f>C32</f>
        <v>54.7</v>
      </c>
      <c r="D31" s="7">
        <f>D32</f>
        <v>54.7</v>
      </c>
      <c r="E31" s="65">
        <f t="shared" si="0"/>
        <v>100</v>
      </c>
    </row>
    <row r="32" spans="1:5" ht="21.75" customHeight="1">
      <c r="A32" s="45" t="s">
        <v>41</v>
      </c>
      <c r="B32" s="56" t="s">
        <v>42</v>
      </c>
      <c r="C32" s="40">
        <v>54.7</v>
      </c>
      <c r="D32" s="8">
        <v>54.7</v>
      </c>
      <c r="E32" s="66">
        <f t="shared" si="0"/>
        <v>100</v>
      </c>
    </row>
    <row r="33" spans="1:5" ht="24" customHeight="1">
      <c r="A33" s="43" t="s">
        <v>25</v>
      </c>
      <c r="B33" s="44" t="s">
        <v>40</v>
      </c>
      <c r="C33" s="35">
        <f>C34</f>
        <v>767.5</v>
      </c>
      <c r="D33" s="7">
        <f>D34</f>
        <v>767.5</v>
      </c>
      <c r="E33" s="65">
        <f t="shared" si="0"/>
        <v>100</v>
      </c>
    </row>
    <row r="34" spans="1:5" ht="20.25" customHeight="1">
      <c r="A34" s="58" t="s">
        <v>48</v>
      </c>
      <c r="B34" s="56" t="s">
        <v>52</v>
      </c>
      <c r="C34" s="39">
        <v>767.5</v>
      </c>
      <c r="D34" s="10">
        <v>767.5</v>
      </c>
      <c r="E34" s="66">
        <f t="shared" si="0"/>
        <v>100</v>
      </c>
    </row>
    <row r="35" spans="1:5" ht="0.75" customHeight="1">
      <c r="A35" s="59" t="s">
        <v>49</v>
      </c>
      <c r="B35" s="60" t="s">
        <v>89</v>
      </c>
      <c r="C35" s="35">
        <f>C36</f>
        <v>0</v>
      </c>
      <c r="D35" s="7">
        <f>D36</f>
        <v>0</v>
      </c>
      <c r="E35" s="65" t="e">
        <f t="shared" si="0"/>
        <v>#DIV/0!</v>
      </c>
    </row>
    <row r="36" spans="1:5" ht="30" customHeight="1" hidden="1" thickBot="1">
      <c r="A36" s="61" t="s">
        <v>50</v>
      </c>
      <c r="B36" s="62" t="s">
        <v>53</v>
      </c>
      <c r="C36" s="68"/>
      <c r="D36" s="69"/>
      <c r="E36" s="70" t="e">
        <f t="shared" si="0"/>
        <v>#DIV/0!</v>
      </c>
    </row>
    <row r="37" spans="3:5" ht="48.75" customHeight="1">
      <c r="C37" s="3"/>
      <c r="D37" s="3"/>
      <c r="E37" s="3"/>
    </row>
    <row r="38" spans="3:5" ht="12.75">
      <c r="C38" s="3"/>
      <c r="D38" s="3"/>
      <c r="E38" s="3"/>
    </row>
    <row r="39" ht="39.75" customHeight="1"/>
    <row r="40" ht="36" customHeight="1"/>
    <row r="42" ht="38.25" customHeight="1"/>
    <row r="43" ht="85.5" customHeight="1"/>
    <row r="44" ht="64.5" customHeight="1"/>
    <row r="45" ht="60" customHeight="1"/>
    <row r="46" ht="36" customHeight="1"/>
    <row r="47" ht="23.25" customHeight="1"/>
    <row r="48" ht="34.5" customHeight="1"/>
    <row r="49" ht="24" customHeight="1"/>
    <row r="50" ht="21.75" customHeight="1"/>
    <row r="51" ht="33" customHeight="1"/>
    <row r="52" ht="26.25" customHeight="1"/>
    <row r="53" ht="35.25" customHeight="1"/>
    <row r="54" ht="50.25" customHeight="1"/>
    <row r="55" ht="36.75" customHeight="1"/>
    <row r="56" ht="24.75" customHeight="1"/>
    <row r="57" ht="28.5" customHeight="1"/>
    <row r="58" ht="53.25" customHeight="1"/>
    <row r="59" ht="64.5" customHeight="1"/>
    <row r="60" ht="25.5" customHeight="1"/>
    <row r="61" ht="27" customHeight="1"/>
  </sheetData>
  <sheetProtection/>
  <mergeCells count="7">
    <mergeCell ref="A5:E5"/>
    <mergeCell ref="A1:E1"/>
    <mergeCell ref="A2:A3"/>
    <mergeCell ref="B2:B3"/>
    <mergeCell ref="C2:C3"/>
    <mergeCell ref="D2:D3"/>
    <mergeCell ref="E2:E3"/>
  </mergeCells>
  <printOptions/>
  <pageMargins left="0.7874015748031497" right="0.43" top="0.7874015748031497" bottom="0.7874015748031497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37.25390625" style="0" customWidth="1"/>
    <col min="2" max="2" width="56.00390625" style="0" customWidth="1"/>
    <col min="3" max="3" width="18.00390625" style="0" customWidth="1"/>
    <col min="4" max="4" width="16.25390625" style="0" customWidth="1"/>
    <col min="5" max="5" width="17.875" style="0" customWidth="1"/>
  </cols>
  <sheetData>
    <row r="1" spans="1:5" ht="82.5" customHeight="1">
      <c r="A1" s="30" t="s">
        <v>0</v>
      </c>
      <c r="B1" s="31" t="s">
        <v>90</v>
      </c>
      <c r="C1" s="32" t="s">
        <v>26</v>
      </c>
      <c r="D1" s="33" t="s">
        <v>27</v>
      </c>
      <c r="E1" s="33" t="s">
        <v>83</v>
      </c>
    </row>
    <row r="2" spans="1:5" ht="37.5" customHeight="1">
      <c r="A2" s="16">
        <v>1</v>
      </c>
      <c r="B2" s="16">
        <v>2</v>
      </c>
      <c r="C2" s="16">
        <v>3</v>
      </c>
      <c r="D2" s="19">
        <v>4</v>
      </c>
      <c r="E2" s="19">
        <v>5</v>
      </c>
    </row>
    <row r="3" spans="1:6" ht="39" customHeight="1" thickBot="1">
      <c r="A3" s="97" t="s">
        <v>77</v>
      </c>
      <c r="B3" s="98"/>
      <c r="C3" s="98"/>
      <c r="D3" s="98"/>
      <c r="E3" s="98"/>
      <c r="F3" s="4"/>
    </row>
    <row r="4" spans="1:6" ht="39" customHeight="1">
      <c r="A4" s="20" t="s">
        <v>82</v>
      </c>
      <c r="B4" s="21" t="s">
        <v>84</v>
      </c>
      <c r="C4" s="71">
        <f>C5</f>
        <v>237.70000000000073</v>
      </c>
      <c r="D4" s="82">
        <f>D5</f>
        <v>-84.20000000000073</v>
      </c>
      <c r="E4" s="72">
        <f aca="true" t="shared" si="0" ref="E4:E14">D4/C4*100</f>
        <v>-35.422801851072975</v>
      </c>
      <c r="F4" s="4"/>
    </row>
    <row r="5" spans="1:6" ht="39" customHeight="1">
      <c r="A5" s="22" t="s">
        <v>82</v>
      </c>
      <c r="B5" s="23" t="s">
        <v>85</v>
      </c>
      <c r="C5" s="73">
        <f>C6</f>
        <v>237.70000000000073</v>
      </c>
      <c r="D5" s="83">
        <f>D6</f>
        <v>-84.20000000000073</v>
      </c>
      <c r="E5" s="74">
        <f t="shared" si="0"/>
        <v>-35.422801851072975</v>
      </c>
      <c r="F5" s="4"/>
    </row>
    <row r="6" spans="1:6" ht="39" customHeight="1">
      <c r="A6" s="6" t="s">
        <v>68</v>
      </c>
      <c r="B6" s="24" t="s">
        <v>43</v>
      </c>
      <c r="C6" s="75">
        <f>C10+C14</f>
        <v>237.70000000000073</v>
      </c>
      <c r="D6" s="84">
        <f>D10+D14</f>
        <v>-84.20000000000073</v>
      </c>
      <c r="E6" s="74">
        <f t="shared" si="0"/>
        <v>-35.422801851072975</v>
      </c>
      <c r="F6" s="4"/>
    </row>
    <row r="7" spans="1:6" ht="24.75" customHeight="1">
      <c r="A7" s="25" t="s">
        <v>82</v>
      </c>
      <c r="B7" s="26" t="s">
        <v>86</v>
      </c>
      <c r="C7" s="76">
        <v>-18566.5</v>
      </c>
      <c r="D7" s="85">
        <v>-18523.3</v>
      </c>
      <c r="E7" s="77">
        <f t="shared" si="0"/>
        <v>99.76732286645301</v>
      </c>
      <c r="F7" s="4"/>
    </row>
    <row r="8" spans="1:6" ht="34.5" customHeight="1">
      <c r="A8" s="5" t="s">
        <v>69</v>
      </c>
      <c r="B8" s="27" t="s">
        <v>18</v>
      </c>
      <c r="C8" s="76">
        <v>-18566.5</v>
      </c>
      <c r="D8" s="85">
        <v>-18523.3</v>
      </c>
      <c r="E8" s="77">
        <f t="shared" si="0"/>
        <v>99.76732286645301</v>
      </c>
      <c r="F8" s="4"/>
    </row>
    <row r="9" spans="1:6" ht="34.5" customHeight="1">
      <c r="A9" s="5" t="s">
        <v>70</v>
      </c>
      <c r="B9" s="27" t="s">
        <v>19</v>
      </c>
      <c r="C9" s="76">
        <v>-18566.5</v>
      </c>
      <c r="D9" s="85">
        <v>-18523.3</v>
      </c>
      <c r="E9" s="77">
        <f t="shared" si="0"/>
        <v>99.76732286645301</v>
      </c>
      <c r="F9" s="4"/>
    </row>
    <row r="10" spans="1:6" ht="39" customHeight="1">
      <c r="A10" s="5" t="s">
        <v>71</v>
      </c>
      <c r="B10" s="27" t="s">
        <v>75</v>
      </c>
      <c r="C10" s="76">
        <v>-18566.5</v>
      </c>
      <c r="D10" s="85">
        <v>-18523.3</v>
      </c>
      <c r="E10" s="77">
        <f t="shared" si="0"/>
        <v>99.76732286645301</v>
      </c>
      <c r="F10" s="4"/>
    </row>
    <row r="11" spans="1:6" ht="26.25" customHeight="1">
      <c r="A11" s="25" t="s">
        <v>82</v>
      </c>
      <c r="B11" s="26" t="s">
        <v>87</v>
      </c>
      <c r="C11" s="78">
        <v>18804.2</v>
      </c>
      <c r="D11" s="85">
        <v>18439.1</v>
      </c>
      <c r="E11" s="77">
        <f t="shared" si="0"/>
        <v>98.05841248231776</v>
      </c>
      <c r="F11" s="4"/>
    </row>
    <row r="12" spans="1:6" ht="34.5" customHeight="1">
      <c r="A12" s="5" t="s">
        <v>72</v>
      </c>
      <c r="B12" s="27" t="s">
        <v>20</v>
      </c>
      <c r="C12" s="78">
        <v>18804.2</v>
      </c>
      <c r="D12" s="85">
        <v>18439.1</v>
      </c>
      <c r="E12" s="77">
        <f t="shared" si="0"/>
        <v>98.05841248231776</v>
      </c>
      <c r="F12" s="4"/>
    </row>
    <row r="13" spans="1:6" ht="33" customHeight="1">
      <c r="A13" s="5" t="s">
        <v>73</v>
      </c>
      <c r="B13" s="27" t="s">
        <v>21</v>
      </c>
      <c r="C13" s="78">
        <v>18804.2</v>
      </c>
      <c r="D13" s="85">
        <v>18439.1</v>
      </c>
      <c r="E13" s="77">
        <f t="shared" si="0"/>
        <v>98.05841248231776</v>
      </c>
      <c r="F13" s="4"/>
    </row>
    <row r="14" spans="1:6" ht="38.25" customHeight="1" thickBot="1">
      <c r="A14" s="28" t="s">
        <v>74</v>
      </c>
      <c r="B14" s="29" t="s">
        <v>76</v>
      </c>
      <c r="C14" s="78">
        <v>18804.2</v>
      </c>
      <c r="D14" s="85">
        <v>18439.1</v>
      </c>
      <c r="E14" s="79">
        <f t="shared" si="0"/>
        <v>98.05841248231776</v>
      </c>
      <c r="F14" s="4"/>
    </row>
    <row r="15" spans="1:6" ht="36.75" customHeight="1">
      <c r="A15" s="4"/>
      <c r="B15" s="4"/>
      <c r="C15" s="4"/>
      <c r="D15" s="4"/>
      <c r="E15" s="4"/>
      <c r="F15" s="4"/>
    </row>
    <row r="16" ht="24.75" customHeight="1"/>
    <row r="17" ht="24.75" customHeight="1"/>
    <row r="18" ht="23.25" customHeight="1"/>
    <row r="19" ht="26.25" customHeight="1"/>
    <row r="20" ht="26.25" customHeight="1"/>
    <row r="21" ht="32.25" customHeight="1"/>
    <row r="22" ht="28.5" customHeight="1"/>
    <row r="23" ht="27.75" customHeight="1"/>
    <row r="24" ht="24" customHeight="1"/>
    <row r="25" ht="21" customHeight="1"/>
    <row r="26" ht="24" customHeight="1"/>
    <row r="27" ht="22.5" customHeight="1"/>
    <row r="28" ht="21.75" customHeight="1"/>
    <row r="29" ht="21" customHeight="1"/>
    <row r="30" ht="20.25" customHeight="1"/>
    <row r="31" ht="23.25" customHeight="1"/>
    <row r="32" ht="20.25" customHeight="1"/>
    <row r="33" ht="22.5" customHeight="1"/>
    <row r="34" ht="24.75" customHeight="1"/>
    <row r="35" ht="18.75" customHeight="1"/>
    <row r="36" ht="36" customHeight="1"/>
    <row r="37" ht="60" customHeight="1"/>
    <row r="38" ht="48.75" customHeight="1"/>
    <row r="40" ht="39.75" customHeight="1"/>
    <row r="41" ht="36" customHeight="1"/>
    <row r="43" ht="38.25" customHeight="1"/>
    <row r="44" ht="85.5" customHeight="1"/>
    <row r="45" ht="64.5" customHeight="1"/>
    <row r="46" ht="60" customHeight="1"/>
    <row r="47" ht="36" customHeight="1"/>
    <row r="48" ht="23.25" customHeight="1"/>
    <row r="49" ht="34.5" customHeight="1"/>
    <row r="50" ht="24" customHeight="1"/>
    <row r="51" ht="21.75" customHeight="1"/>
    <row r="52" ht="33" customHeight="1"/>
    <row r="53" ht="26.25" customHeight="1"/>
    <row r="54" ht="35.25" customHeight="1"/>
    <row r="55" ht="50.25" customHeight="1"/>
    <row r="56" ht="36.75" customHeight="1"/>
    <row r="57" ht="24.75" customHeight="1"/>
    <row r="58" ht="28.5" customHeight="1"/>
    <row r="59" ht="53.25" customHeight="1"/>
    <row r="60" ht="64.5" customHeight="1"/>
    <row r="61" ht="25.5" customHeight="1"/>
    <row r="62" ht="27" customHeight="1"/>
  </sheetData>
  <sheetProtection/>
  <mergeCells count="1">
    <mergeCell ref="A3:E3"/>
  </mergeCells>
  <printOptions/>
  <pageMargins left="0.7874015748031497" right="0.4" top="0.7874015748031497" bottom="0.7874015748031497" header="0.5118110236220472" footer="0.5118110236220472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Михайловская  райадминистрация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Ненашева Ирина</cp:lastModifiedBy>
  <cp:lastPrinted>2019-06-18T05:29:32Z</cp:lastPrinted>
  <dcterms:created xsi:type="dcterms:W3CDTF">2003-11-29T07:00:26Z</dcterms:created>
  <dcterms:modified xsi:type="dcterms:W3CDTF">2019-06-18T05:33:59Z</dcterms:modified>
  <cp:category/>
  <cp:version/>
  <cp:contentType/>
  <cp:contentStatus/>
</cp:coreProperties>
</file>